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d09b91c50dca3d/2025/SELF/Trading/"/>
    </mc:Choice>
  </mc:AlternateContent>
  <xr:revisionPtr revIDLastSave="1327" documentId="8_{5CCC6901-2213-AC4C-A196-C610457A35F3}" xr6:coauthVersionLast="47" xr6:coauthVersionMax="47" xr10:uidLastSave="{2CAD9725-7AA2-AC43-8425-C167D9EBD36F}"/>
  <bookViews>
    <workbookView xWindow="0" yWindow="500" windowWidth="35840" windowHeight="20320" xr2:uid="{D9E1F283-56BA-B945-8A77-270C75101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O26" i="1" s="1"/>
  <c r="L26" i="1"/>
  <c r="M26" i="1" s="1"/>
  <c r="O14" i="1"/>
  <c r="O15" i="1"/>
  <c r="O17" i="1"/>
  <c r="O20" i="1"/>
  <c r="O21" i="1"/>
  <c r="M14" i="1"/>
  <c r="M15" i="1"/>
  <c r="M17" i="1"/>
  <c r="M20" i="1"/>
  <c r="M21" i="1"/>
  <c r="N14" i="1"/>
  <c r="N15" i="1"/>
  <c r="N16" i="1"/>
  <c r="O16" i="1" s="1"/>
  <c r="N17" i="1"/>
  <c r="N19" i="1"/>
  <c r="O19" i="1" s="1"/>
  <c r="N20" i="1"/>
  <c r="N21" i="1"/>
  <c r="N22" i="1"/>
  <c r="O22" i="1" s="1"/>
  <c r="N23" i="1"/>
  <c r="O23" i="1" s="1"/>
  <c r="N25" i="1"/>
  <c r="O25" i="1" s="1"/>
  <c r="L19" i="1"/>
  <c r="M19" i="1" s="1"/>
  <c r="L20" i="1"/>
  <c r="L21" i="1"/>
  <c r="L22" i="1"/>
  <c r="M22" i="1" s="1"/>
  <c r="L23" i="1"/>
  <c r="M23" i="1" s="1"/>
  <c r="L25" i="1"/>
  <c r="M25" i="1" s="1"/>
  <c r="L14" i="1"/>
  <c r="L15" i="1"/>
  <c r="L16" i="1"/>
  <c r="M16" i="1" s="1"/>
  <c r="L17" i="1"/>
  <c r="N8" i="1"/>
  <c r="N9" i="1"/>
  <c r="O9" i="1" s="1"/>
  <c r="N10" i="1"/>
  <c r="O10" i="1" s="1"/>
  <c r="N11" i="1"/>
  <c r="N12" i="1"/>
  <c r="O12" i="1" s="1"/>
  <c r="O11" i="1"/>
  <c r="L8" i="1"/>
  <c r="M8" i="1" s="1"/>
  <c r="L9" i="1"/>
  <c r="L10" i="1"/>
  <c r="M10" i="1" s="1"/>
  <c r="L11" i="1"/>
  <c r="L12" i="1"/>
  <c r="M12" i="1" s="1"/>
  <c r="N4" i="1"/>
  <c r="N5" i="1"/>
  <c r="N6" i="1"/>
  <c r="L4" i="1"/>
  <c r="L5" i="1"/>
  <c r="M5" i="1" s="1"/>
  <c r="L6" i="1"/>
  <c r="M6" i="1" s="1"/>
  <c r="N3" i="1"/>
  <c r="O3" i="1" s="1"/>
  <c r="L3" i="1"/>
  <c r="M3" i="1" s="1"/>
  <c r="M9" i="1"/>
  <c r="M11" i="1"/>
  <c r="O4" i="1"/>
  <c r="O5" i="1"/>
  <c r="O6" i="1"/>
  <c r="O8" i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tc={C254A822-0900-0646-B6D2-78A384B70B0B}</author>
    <author>tc={4706E0EE-4B17-954E-B66F-7BCA8941B9FA}</author>
    <author>tc={734A4391-A974-0442-8029-016A7E8294FB}</author>
    <author>tc={02EF308D-AA05-2346-8BD0-B4B5AA20319F}</author>
    <author>tc={C5C09ADA-B8C6-DB42-9D7D-38B9BDAD46CA}</author>
    <author>tc={856A328B-DA7F-8442-906A-4EF2D3F970BD}</author>
    <author>tc={8FBEFFB0-6AAC-8948-8C38-65730C6C0E3B}</author>
    <author>tc={ED3E75E0-A98E-DE48-A144-8D888E1BD376}</author>
    <author>tc={BDE3570A-7495-8243-97A2-46EBB1E26EBD}</author>
    <author>tc={BFE22A5B-CBDD-9946-881C-246877F429F0}</author>
    <author>tc={9CAE59B5-D1D3-2B49-B538-3DFABE78EBD9}</author>
    <author>tc={B643899A-190F-6F49-9C3B-37123711F79C}</author>
    <author>tc={F4F51D6D-FF11-4C49-B755-2193999C8D8E}</author>
    <author>tc={6D81AD7B-42A0-2D41-9FA2-C5C234E69098}</author>
    <author>tc={5D8B6625-9B43-714B-866D-DFAB9C289DD8}</author>
    <author>tc={7EC0B981-5BD5-1140-957A-AE94CD8BE0D8}</author>
    <author>tc={B8866F94-AD98-FE4A-B051-2C11D8BDC9D2}</author>
    <author>tc={7B476342-80EB-DD41-9A2F-079B74E9C4B6}</author>
    <author>tc={6741B19E-3FCB-1145-AF85-6E746FCFD098}</author>
    <author>tc={0D2CDAEB-54AA-5943-B186-7F2E8323B5FC}</author>
  </authors>
  <commentList>
    <comment ref="G9" authorId="0" shapeId="0" xr:uid="{C254A822-0900-0646-B6D2-78A384B70B0B}">
      <text>
        <t>[Threaded comment]
Your version of Excel allows you to read this threaded comment; however, any edits to it will get removed if the file is opened in a newer version of Excel. Learn more: https://go.microsoft.com/fwlink/?linkid=870924
Comment:
    好好总结，假突破
Reply:
    还他妈的当天止损</t>
      </text>
    </comment>
    <comment ref="BG10" authorId="1" shapeId="0" xr:uid="{4706E0EE-4B17-954E-B66F-7BCA8941B9FA}">
      <text>
        <t>[Threaded comment]
Your version of Excel allows you to read this threaded comment; however, any edits to it will get removed if the file is opened in a newer version of Excel. Learn more: https://go.microsoft.com/fwlink/?linkid=870924
Comment:
    已经连续两天下降了，我认为该卖出了，但是不操作，看看后续发展</t>
      </text>
    </comment>
    <comment ref="B11" authorId="2" shapeId="0" xr:uid="{734A4391-A974-0442-8029-016A7E8294FB}">
      <text>
        <t>[Threaded comment]
Your version of Excel allows you to read this threaded comment; however, any edits to it will get removed if the file is opened in a newer version of Excel. Learn more: https://go.microsoft.com/fwlink/?linkid=870924
Comment:
    一直在涨，好好研究下</t>
      </text>
    </comment>
    <comment ref="AM11" authorId="3" shapeId="0" xr:uid="{02EF308D-AA05-2346-8BD0-B4B5AA20319F}">
      <text>
        <t>[Threaded comment]
Your version of Excel allows you to read this threaded comment; however, any edits to it will get removed if the file is opened in a newer version of Excel. Learn more: https://go.microsoft.com/fwlink/?linkid=870924
Comment:
    Keep Watching</t>
      </text>
    </comment>
    <comment ref="BC11" authorId="4" shapeId="0" xr:uid="{C5C09ADA-B8C6-DB42-9D7D-38B9BDAD46CA}">
      <text>
        <t>[Threaded comment]
Your version of Excel allows you to read this threaded comment; however, any edits to it will get removed if the file is opened in a newer version of Excel. Learn more: https://go.microsoft.com/fwlink/?linkid=870924
Comment:
    没有连续第三天下跌，持续观望</t>
      </text>
    </comment>
    <comment ref="A12" authorId="5" shapeId="0" xr:uid="{856A328B-DA7F-8442-906A-4EF2D3F970BD}">
      <text>
        <t>[Threaded comment]
Your version of Excel allows you to read this threaded comment; however, any edits to it will get removed if the file is opened in a newer version of Excel. Learn more: https://go.microsoft.com/fwlink/?linkid=870924
Comment:
    重大事故！没有设置止盈止损！！！</t>
      </text>
    </comment>
    <comment ref="B15" authorId="6" shapeId="0" xr:uid="{8FBEFFB0-6AAC-8948-8C38-65730C6C0E3B}">
      <text>
        <t>[Threaded comment]
Your version of Excel allows you to read this threaded comment; however, any edits to it will get removed if the file is opened in a newer version of Excel. Learn more: https://go.microsoft.com/fwlink/?linkid=870924
Comment:
    确实赌对了，为什么觉得蓄势待发，好好研究下</t>
      </text>
    </comment>
    <comment ref="E15" authorId="7" shapeId="0" xr:uid="{ED3E75E0-A98E-DE48-A144-8D888E1BD376}">
      <text>
        <t>[Threaded comment]
Your version of Excel allows you to read this threaded comment; however, any edits to it will get removed if the file is opened in a newer version of Excel. Learn more: https://go.microsoft.com/fwlink/?linkid=870924
Comment:
    此时我纠结了是5%limit还是market，但我觉得这个INTC蓄势待发，所以选择了Market</t>
      </text>
    </comment>
    <comment ref="E17" authorId="8" shapeId="0" xr:uid="{BDE3570A-7495-8243-97A2-46EBB1E26EBD}">
      <text>
        <t>[Threaded comment]
Your version of Excel allows you to read this threaded comment; however, any edits to it will get removed if the file is opened in a newer version of Excel. Learn more: https://go.microsoft.com/fwlink/?linkid=870924
Comment:
    首次Stop成功，持续关注</t>
      </text>
    </comment>
    <comment ref="F17" authorId="9" shapeId="0" xr:uid="{BFE22A5B-CBDD-9946-881C-246877F429F0}">
      <text>
        <t>[Threaded comment]
Your version of Excel allows you to read this threaded comment; however, any edits to it will get removed if the file is opened in a newer version of Excel. Learn more: https://go.microsoft.com/fwlink/?linkid=870924
Comment:
    第二个交易日就g了，和NVDA一样，狠狠复盘</t>
      </text>
    </comment>
    <comment ref="G17" authorId="10" shapeId="0" xr:uid="{9CAE59B5-D1D3-2B49-B538-3DFABE78EBD9}">
      <text>
        <t>[Threaded comment]
Your version of Excel allows you to read this threaded comment; however, any edits to it will get removed if the file is opened in a newer version of Excel. Learn more: https://go.microsoft.com/fwlink/?linkid=870924
Comment:
    问题很大，其实应该反过来，就像SW第三章说的那样，还是从support和resistant的数量和强度来做判断，所谓真突破和假突破，关注数量关系
Reply:
    交易量关系</t>
      </text>
    </comment>
    <comment ref="C19" authorId="11" shapeId="0" xr:uid="{B643899A-190F-6F49-9C3B-37123711F79C}">
      <text>
        <t>[Threaded comment]
Your version of Excel allows you to read this threaded comment; however, any edits to it will get removed if the file is opened in a newer version of Excel. Learn more: https://go.microsoft.com/fwlink/?linkid=870924
Comment:
    tmd
Reply:
    maybe would rather not trade, it's unnecesary to trade.
Reply:
    do not even think you can buy at low, loser keeps losing.</t>
      </text>
    </comment>
    <comment ref="H20" authorId="12" shapeId="0" xr:uid="{F4F51D6D-FF11-4C49-B755-2193999C8D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NOOOOO!
Reply:
    好好分析</t>
      </text>
    </comment>
    <comment ref="E21" authorId="13" shapeId="0" xr:uid="{6D81AD7B-42A0-2D41-9FA2-C5C234E69098}">
      <text>
        <t>[Threaded comment]
Your version of Excel allows you to read this threaded comment; however, any edits to it will get removed if the file is opened in a newer version of Excel. Learn more: https://go.microsoft.com/fwlink/?linkid=870924
Comment:
    在我买的时候，这是一个很大的跳开，我选择进入
Reply:
    有风险，拭目以待</t>
      </text>
    </comment>
    <comment ref="F21" authorId="14" shapeId="0" xr:uid="{5D8B6625-9B43-714B-866D-DFAB9C289DD8}">
      <text>
        <t>[Threaded comment]
Your version of Excel allows you to read this threaded comment; however, any edits to it will get removed if the file is opened in a newer version of Excel. Learn more: https://go.microsoft.com/fwlink/?linkid=870924
Comment:
    我在睡觉前已经意识到会发生这个事情了，在pre的时候已经离sl很近，记住一句话，富人永远在闪电击中船时不会在船上！
Reply:
    必须好好复盘，这太不应该了</t>
      </text>
    </comment>
    <comment ref="A22" authorId="15" shapeId="0" xr:uid="{7EC0B981-5BD5-1140-957A-AE94CD8BE0D8}">
      <text>
        <t>[Threaded comment]
Your version of Excel allows you to read this threaded comment; however, any edits to it will get removed if the file is opened in a newer version of Excel. Learn more: https://go.microsoft.com/fwlink/?linkid=870924
Comment:
    为什么也没有设置止损！！！严查！！！</t>
      </text>
    </comment>
    <comment ref="F23" authorId="16" shapeId="0" xr:uid="{B8866F94-AD98-FE4A-B051-2C11D8BDC9D2}">
      <text>
        <t>[Threaded comment]
Your version of Excel allows you to read this threaded comment; however, any edits to it will get removed if the file is opened in a newer version of Excel. Learn more: https://go.microsoft.com/fwlink/?linkid=870924
Comment:
    什么j8，又是当天止损，这个必须做一个专题解读。</t>
      </text>
    </comment>
    <comment ref="B25" authorId="17" shapeId="0" xr:uid="{7B476342-80EB-DD41-9A2F-079B74E9C4B6}">
      <text>
        <t>[Threaded comment]
Your version of Excel allows you to read this threaded comment; however, any edits to it will get removed if the file is opened in a newer version of Excel. Learn more: https://go.microsoft.com/fwlink/?linkid=870924
Comment:
    非常值得研究
Reply:
    直接飞了，没买上
Reply:
    但如果买上了，也没有达到止盈点
Reply:
    必须要不断向上止损</t>
      </text>
    </comment>
    <comment ref="E25" authorId="18" shapeId="0" xr:uid="{6741B19E-3FCB-1145-AF85-6E746FCFD098}">
      <text>
        <t>[Threaded comment]
Your version of Excel allows you to read this threaded comment; however, any edits to it will get removed if the file is opened in a newer version of Excel. Learn more: https://go.microsoft.com/fwlink/?linkid=870924
Comment:
    woc，狗东西，错过了呀！
Reply:
    好他妈的难搞啊，trade
Reply:
    see where it goes</t>
      </text>
    </comment>
    <comment ref="K26" authorId="19" shapeId="0" xr:uid="{0D2CDAEB-54AA-5943-B186-7F2E8323B5FC}">
      <text>
        <t>[Threaded comment]
Your version of Excel allows you to read this threaded comment; however, any edits to it will get removed if the file is opened in a newer version of Excel. Learn more: https://go.microsoft.com/fwlink/?linkid=870924
Comment:
    keep recording</t>
      </text>
    </comment>
  </commentList>
</comments>
</file>

<file path=xl/sharedStrings.xml><?xml version="1.0" encoding="utf-8"?>
<sst xmlns="http://schemas.openxmlformats.org/spreadsheetml/2006/main" count="224" uniqueCount="81">
  <si>
    <t>Instrument</t>
  </si>
  <si>
    <t>Entry Date</t>
  </si>
  <si>
    <t>Entry Price</t>
  </si>
  <si>
    <t>Low</t>
  </si>
  <si>
    <t>High</t>
  </si>
  <si>
    <t>BBAI</t>
  </si>
  <si>
    <t>Exit Price</t>
  </si>
  <si>
    <t>Exit Date</t>
  </si>
  <si>
    <t>WSJ Date</t>
  </si>
  <si>
    <t>WSJ Price</t>
  </si>
  <si>
    <t>Open</t>
  </si>
  <si>
    <t>Close</t>
  </si>
  <si>
    <t>GRAB</t>
  </si>
  <si>
    <t>T</t>
  </si>
  <si>
    <t>T+1</t>
  </si>
  <si>
    <t>T+2</t>
  </si>
  <si>
    <t>T+3</t>
  </si>
  <si>
    <t>T+4</t>
  </si>
  <si>
    <t>T+5</t>
  </si>
  <si>
    <t>ONC</t>
  </si>
  <si>
    <t>Criteira</t>
  </si>
  <si>
    <t>Late</t>
  </si>
  <si>
    <t>H&amp;V</t>
  </si>
  <si>
    <t>Result</t>
  </si>
  <si>
    <t>Lose</t>
  </si>
  <si>
    <t>TME</t>
  </si>
  <si>
    <t>V</t>
  </si>
  <si>
    <t>Order Type</t>
  </si>
  <si>
    <t>Market</t>
  </si>
  <si>
    <t>Week47</t>
  </si>
  <si>
    <t>CIEN</t>
  </si>
  <si>
    <t>Stop Market</t>
  </si>
  <si>
    <t>Highest</t>
  </si>
  <si>
    <t>Lowest</t>
  </si>
  <si>
    <t>Price</t>
  </si>
  <si>
    <t xml:space="preserve"> Percent</t>
  </si>
  <si>
    <t>NVDA</t>
  </si>
  <si>
    <t>AAPL</t>
  </si>
  <si>
    <t>PACS</t>
  </si>
  <si>
    <t>Gainer</t>
  </si>
  <si>
    <t>GLPI</t>
  </si>
  <si>
    <t>Week48</t>
  </si>
  <si>
    <t>FTNT</t>
  </si>
  <si>
    <t>Barrons</t>
  </si>
  <si>
    <t>Direction</t>
  </si>
  <si>
    <t>Short</t>
  </si>
  <si>
    <t>T+6</t>
  </si>
  <si>
    <t>-</t>
  </si>
  <si>
    <t>Win</t>
  </si>
  <si>
    <t>Cancel</t>
  </si>
  <si>
    <t>Long</t>
  </si>
  <si>
    <t>INTC</t>
  </si>
  <si>
    <t>T+7</t>
  </si>
  <si>
    <t>T+8</t>
  </si>
  <si>
    <t>UPWK</t>
  </si>
  <si>
    <t>T+9</t>
  </si>
  <si>
    <t>SNDK</t>
  </si>
  <si>
    <t>Watchlist</t>
  </si>
  <si>
    <t>T+10</t>
  </si>
  <si>
    <t>Week49</t>
  </si>
  <si>
    <t>AMZN</t>
  </si>
  <si>
    <t>T+11</t>
  </si>
  <si>
    <t>MRVL</t>
  </si>
  <si>
    <t>Late Gainer</t>
  </si>
  <si>
    <t>T+12</t>
  </si>
  <si>
    <t>T+13</t>
  </si>
  <si>
    <t>CMCSA</t>
  </si>
  <si>
    <t>VALE</t>
  </si>
  <si>
    <t>T+14</t>
  </si>
  <si>
    <t>Week50</t>
  </si>
  <si>
    <t>T+15</t>
  </si>
  <si>
    <t>SLB</t>
  </si>
  <si>
    <t>Limit</t>
  </si>
  <si>
    <t>T+16</t>
  </si>
  <si>
    <t>T+17</t>
  </si>
  <si>
    <t>T+18</t>
  </si>
  <si>
    <t>T+19</t>
  </si>
  <si>
    <t>T+20</t>
  </si>
  <si>
    <t>AVPT</t>
  </si>
  <si>
    <t>Mid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</si>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</sst>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ufei Fang" id="{E4A8D992-7C48-F443-B6AB-9EF0BB4DF9C5}" userId="36d09b91c50dca3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5-11-21T00:33:13.01" personId="{E4A8D992-7C48-F443-B6AB-9EF0BB4DF9C5}" id="{C254A822-0900-0646-B6D2-78A384B70B0B}">
    <text>好好总结，假突破</text>
  </threadedComment>
  <threadedComment ref="G9" dT="2025-11-21T00:33:22.08" personId="{E4A8D992-7C48-F443-B6AB-9EF0BB4DF9C5}" id="{5B639108-CC4D-A54A-B43A-56FFCA34490A}" parentId="{C254A822-0900-0646-B6D2-78A384B70B0B}">
    <text>还他妈的当天止损</text>
  </threadedComment>
  <threadedComment ref="BG10" dT="2025-12-05T00:28:17.26" personId="{E4A8D992-7C48-F443-B6AB-9EF0BB4DF9C5}" id="{4706E0EE-4B17-954E-B66F-7BCA8941B9FA}">
    <text>已经连续两天下降了，我认为该卖出了，但是不操作，看看后续发展</text>
  </threadedComment>
  <threadedComment ref="B11" dT="2025-11-26T00:34:59.35" personId="{E4A8D992-7C48-F443-B6AB-9EF0BB4DF9C5}" id="{734A4391-A974-0442-8029-016A7E8294FB}">
    <text>一直在涨，好好研究下</text>
  </threadedComment>
  <threadedComment ref="AM11" dT="2025-12-01T00:46:58.74" personId="{E4A8D992-7C48-F443-B6AB-9EF0BB4DF9C5}" id="{02EF308D-AA05-2346-8BD0-B4B5AA20319F}">
    <text>Keep Watching</text>
  </threadedComment>
  <threadedComment ref="BC11" dT="2025-12-05T00:29:29.61" personId="{E4A8D992-7C48-F443-B6AB-9EF0BB4DF9C5}" id="{C5C09ADA-B8C6-DB42-9D7D-38B9BDAD46CA}">
    <text>没有连续第三天下跌，持续观望</text>
  </threadedComment>
  <threadedComment ref="A12" dT="2025-12-19T08:29:46.07" personId="{E4A8D992-7C48-F443-B6AB-9EF0BB4DF9C5}" id="{856A328B-DA7F-8442-906A-4EF2D3F970BD}">
    <text>重大事故！没有设置止盈止损！！！</text>
  </threadedComment>
  <threadedComment ref="B15" dT="2025-12-01T00:33:58.59" personId="{E4A8D992-7C48-F443-B6AB-9EF0BB4DF9C5}" id="{8FBEFFB0-6AAC-8948-8C38-65730C6C0E3B}">
    <text>确实赌对了，为什么觉得蓄势待发，好好研究下</text>
  </threadedComment>
  <threadedComment ref="E15" dT="2025-11-25T10:14:54.87" personId="{E4A8D992-7C48-F443-B6AB-9EF0BB4DF9C5}" id="{ED3E75E0-A98E-DE48-A144-8D888E1BD376}">
    <text>此时我纠结了是5%limit还是market，但我觉得这个INTC蓄势待发，所以选择了Market</text>
  </threadedComment>
  <threadedComment ref="E17" dT="2025-12-03T00:24:00.06" personId="{E4A8D992-7C48-F443-B6AB-9EF0BB4DF9C5}" id="{BDE3570A-7495-8243-97A2-46EBB1E26EBD}">
    <text>首次Stop成功，持续关注</text>
  </threadedComment>
  <threadedComment ref="F17" dT="2025-12-04T00:58:13.51" personId="{E4A8D992-7C48-F443-B6AB-9EF0BB4DF9C5}" id="{BFE22A5B-CBDD-9946-881C-246877F429F0}">
    <text>第二个交易日就g了，和NVDA一样，狠狠复盘</text>
  </threadedComment>
  <threadedComment ref="G17" dT="2025-12-05T00:34:16.55" personId="{E4A8D992-7C48-F443-B6AB-9EF0BB4DF9C5}" id="{9CAE59B5-D1D3-2B49-B538-3DFABE78EBD9}">
    <text>问题很大，其实应该反过来，就像SW第三章说的那样，还是从support和resistant的数量和强度来做判断，所谓真突破和假突破，关注数量关系</text>
  </threadedComment>
  <threadedComment ref="G17" dT="2025-12-05T00:34:23.28" personId="{E4A8D992-7C48-F443-B6AB-9EF0BB4DF9C5}" id="{2754B23B-5861-0E46-A1D7-207B3B70D482}" parentId="{9CAE59B5-D1D3-2B49-B538-3DFABE78EBD9}">
    <text>交易量关系</text>
  </threadedComment>
  <threadedComment ref="C19" dT="2025-12-03T00:28:49.10" personId="{E4A8D992-7C48-F443-B6AB-9EF0BB4DF9C5}" id="{B643899A-190F-6F49-9C3B-37123711F79C}">
    <text>tmd</text>
  </threadedComment>
  <threadedComment ref="C19" dT="2025-12-03T00:29:45.38" personId="{E4A8D992-7C48-F443-B6AB-9EF0BB4DF9C5}" id="{A4275E78-66D6-5A42-9BFC-84EFFABF1850}" parentId="{B643899A-190F-6F49-9C3B-37123711F79C}">
    <text>maybe would rather not trade, it's unnecesary to trade.</text>
  </threadedComment>
  <threadedComment ref="C19" dT="2025-12-03T00:30:23.78" personId="{E4A8D992-7C48-F443-B6AB-9EF0BB4DF9C5}" id="{54266688-F3F7-1B49-80D2-4BCAEB881577}" parentId="{B643899A-190F-6F49-9C3B-37123711F79C}">
    <text>do not even think you can buy at low, loser keeps losing.</text>
  </threadedComment>
  <threadedComment ref="H20" dT="2025-12-16T00:40:48.50" personId="{E4A8D992-7C48-F443-B6AB-9EF0BB4DF9C5}" id="{F4F51D6D-FF11-4C49-B755-2193999C8D8E}">
    <text>NOOOOO!</text>
  </threadedComment>
  <threadedComment ref="H20" dT="2025-12-16T00:40:52.89" personId="{E4A8D992-7C48-F443-B6AB-9EF0BB4DF9C5}" id="{F6B4752E-6C75-1042-9460-162E5F956B70}" parentId="{F4F51D6D-FF11-4C49-B755-2193999C8D8E}">
    <text>好好分析</text>
  </threadedComment>
  <threadedComment ref="E21" dT="2025-12-03T10:16:31.96" personId="{E4A8D992-7C48-F443-B6AB-9EF0BB4DF9C5}" id="{6D81AD7B-42A0-2D41-9FA2-C5C234E69098}">
    <text>在我买的时候，这是一个很大的跳开，我选择进入</text>
  </threadedComment>
  <threadedComment ref="E21" dT="2025-12-03T10:16:43.65" personId="{E4A8D992-7C48-F443-B6AB-9EF0BB4DF9C5}" id="{F85DE368-52F2-D34F-8389-FEA9B6694F22}" parentId="{6D81AD7B-42A0-2D41-9FA2-C5C234E69098}">
    <text>有风险，拭目以待</text>
  </threadedComment>
  <threadedComment ref="F21" dT="2025-12-04T01:02:29.83" personId="{E4A8D992-7C48-F443-B6AB-9EF0BB4DF9C5}" id="{5D8B6625-9B43-714B-866D-DFAB9C289DD8}">
    <text>我在睡觉前已经意识到会发生这个事情了，在pre的时候已经离sl很近，记住一句话，富人永远在闪电击中船时不会在船上！</text>
  </threadedComment>
  <threadedComment ref="F21" dT="2025-12-04T01:02:40.68" personId="{E4A8D992-7C48-F443-B6AB-9EF0BB4DF9C5}" id="{5F2C194E-A0FC-334A-9D03-0886395544B8}" parentId="{5D8B6625-9B43-714B-866D-DFAB9C289DD8}">
    <text>必须好好复盘，这太不应该了</text>
  </threadedComment>
  <threadedComment ref="A22" dT="2025-12-19T08:35:22.50" personId="{E4A8D992-7C48-F443-B6AB-9EF0BB4DF9C5}" id="{7EC0B981-5BD5-1140-957A-AE94CD8BE0D8}">
    <text>为什么也没有设置止损！！！严查！！！</text>
  </threadedComment>
  <threadedComment ref="F23" dT="2025-12-08T00:58:55.05" personId="{E4A8D992-7C48-F443-B6AB-9EF0BB4DF9C5}" id="{B8866F94-AD98-FE4A-B051-2C11D8BDC9D2}">
    <text>什么j8，又是当天止损，这个必须做一个专题解读。</text>
  </threadedComment>
  <threadedComment ref="B25" dT="2025-12-22T00:45:35.67" personId="{E4A8D992-7C48-F443-B6AB-9EF0BB4DF9C5}" id="{7B476342-80EB-DD41-9A2F-079B74E9C4B6}">
    <text>非常值得研究</text>
  </threadedComment>
  <threadedComment ref="B25" dT="2025-12-22T00:45:42.23" personId="{E4A8D992-7C48-F443-B6AB-9EF0BB4DF9C5}" id="{DC24B260-CA09-AA49-8D91-9D7EB12B280E}" parentId="{7B476342-80EB-DD41-9A2F-079B74E9C4B6}">
    <text>直接飞了，没买上</text>
  </threadedComment>
  <threadedComment ref="B25" dT="2025-12-22T00:46:09.13" personId="{E4A8D992-7C48-F443-B6AB-9EF0BB4DF9C5}" id="{80068949-4C87-DD45-9DD7-F7FDB86F8956}" parentId="{7B476342-80EB-DD41-9A2F-079B74E9C4B6}">
    <text>但如果买上了，也没有达到止盈点</text>
  </threadedComment>
  <threadedComment ref="B25" dT="2025-12-22T00:46:16.42" personId="{E4A8D992-7C48-F443-B6AB-9EF0BB4DF9C5}" id="{843BE3BD-8C8A-3E45-B39E-9D75C26C87B3}" parentId="{7B476342-80EB-DD41-9A2F-079B74E9C4B6}">
    <text>必须要不断向上止损</text>
  </threadedComment>
  <threadedComment ref="E25" dT="2025-12-11T00:29:53.92" personId="{E4A8D992-7C48-F443-B6AB-9EF0BB4DF9C5}" id="{6741B19E-3FCB-1145-AF85-6E746FCFD098}">
    <text>woc，狗东西，错过了呀！</text>
  </threadedComment>
  <threadedComment ref="E25" dT="2025-12-11T00:30:02.18" personId="{E4A8D992-7C48-F443-B6AB-9EF0BB4DF9C5}" id="{8461915B-98C6-D248-83C4-F5ADD64A7203}" parentId="{6741B19E-3FCB-1145-AF85-6E746FCFD098}">
    <text>好他妈的难搞啊，trade</text>
  </threadedComment>
  <threadedComment ref="E25" dT="2025-12-11T00:37:41.40" personId="{E4A8D992-7C48-F443-B6AB-9EF0BB4DF9C5}" id="{DCF38A8E-C86A-7045-98B4-C759683BC047}" parentId="{6741B19E-3FCB-1145-AF85-6E746FCFD098}">
    <text>see where it goes</text>
  </threadedComment>
  <threadedComment ref="K26" dT="2025-12-19T08:42:23.78" personId="{E4A8D992-7C48-F443-B6AB-9EF0BB4DF9C5}" id="{0D2CDAEB-54AA-5943-B186-7F2E8323B5FC}">
    <text>keep recording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8FC8-065C-DA43-8E1B-EFDC98F082E6}">
  <dimension ref="A1:CU26"/>
  <sheetViews>
    <sheetView tabSelected="1" zoomScale="140" workbookViewId="0">
      <pane xSplit="2" ySplit="2" topLeftCell="AP3" activePane="bottomRight" state="frozen"/>
      <selection pane="topRight" activeCell="C1" sqref="C1"/>
      <selection pane="bottomLeft" activeCell="A3" sqref="A3"/>
      <selection pane="bottomRight" activeCell="AW28" sqref="AW28"/>
    </sheetView>
  </sheetViews>
  <sheetFormatPr baseColWidth="10" defaultColWidth="10.83203125" defaultRowHeight="16" x14ac:dyDescent="0.2"/>
  <cols>
    <col min="1" max="8" width="10.83203125" style="1"/>
    <col min="9" max="39" width="9" style="1" customWidth="1"/>
    <col min="40" max="16384" width="10.83203125" style="1"/>
  </cols>
  <sheetData>
    <row r="1" spans="1:99" x14ac:dyDescent="0.2">
      <c r="A1" s="10" t="s">
        <v>0</v>
      </c>
      <c r="B1" s="10" t="s">
        <v>23</v>
      </c>
      <c r="C1" s="10" t="s">
        <v>20</v>
      </c>
      <c r="D1" s="10" t="s">
        <v>44</v>
      </c>
      <c r="E1" s="10" t="s">
        <v>27</v>
      </c>
      <c r="F1" s="10" t="s">
        <v>8</v>
      </c>
      <c r="G1" s="10" t="s">
        <v>1</v>
      </c>
      <c r="H1" s="10" t="s">
        <v>7</v>
      </c>
      <c r="I1" s="10" t="s">
        <v>9</v>
      </c>
      <c r="J1" s="10" t="s">
        <v>2</v>
      </c>
      <c r="K1" s="10" t="s">
        <v>6</v>
      </c>
      <c r="L1" s="10" t="s">
        <v>32</v>
      </c>
      <c r="M1" s="10"/>
      <c r="N1" s="10" t="s">
        <v>33</v>
      </c>
      <c r="O1" s="10"/>
      <c r="P1" s="9" t="s">
        <v>13</v>
      </c>
      <c r="Q1" s="9"/>
      <c r="R1" s="9"/>
      <c r="S1" s="9"/>
      <c r="T1" s="9" t="s">
        <v>14</v>
      </c>
      <c r="U1" s="9"/>
      <c r="V1" s="9"/>
      <c r="W1" s="9"/>
      <c r="X1" s="9" t="s">
        <v>15</v>
      </c>
      <c r="Y1" s="9"/>
      <c r="Z1" s="9"/>
      <c r="AA1" s="9"/>
      <c r="AB1" s="9" t="s">
        <v>16</v>
      </c>
      <c r="AC1" s="9"/>
      <c r="AD1" s="9"/>
      <c r="AE1" s="9"/>
      <c r="AF1" s="9" t="s">
        <v>17</v>
      </c>
      <c r="AG1" s="9"/>
      <c r="AH1" s="9"/>
      <c r="AI1" s="9"/>
      <c r="AJ1" s="9" t="s">
        <v>18</v>
      </c>
      <c r="AK1" s="9"/>
      <c r="AL1" s="9"/>
      <c r="AM1" s="9"/>
      <c r="AN1" s="9" t="s">
        <v>46</v>
      </c>
      <c r="AO1" s="9"/>
      <c r="AP1" s="9"/>
      <c r="AQ1" s="9"/>
      <c r="AR1" s="9" t="s">
        <v>52</v>
      </c>
      <c r="AS1" s="9"/>
      <c r="AT1" s="9"/>
      <c r="AU1" s="9"/>
      <c r="AV1" s="9" t="s">
        <v>53</v>
      </c>
      <c r="AW1" s="9"/>
      <c r="AX1" s="9"/>
      <c r="AY1" s="9"/>
      <c r="AZ1" s="9" t="s">
        <v>55</v>
      </c>
      <c r="BA1" s="9"/>
      <c r="BB1" s="9"/>
      <c r="BC1" s="9"/>
      <c r="BD1" s="9" t="s">
        <v>58</v>
      </c>
      <c r="BE1" s="9"/>
      <c r="BF1" s="9"/>
      <c r="BG1" s="9"/>
      <c r="BH1" s="9" t="s">
        <v>61</v>
      </c>
      <c r="BI1" s="9"/>
      <c r="BJ1" s="9"/>
      <c r="BK1" s="9"/>
      <c r="BL1" s="9" t="s">
        <v>64</v>
      </c>
      <c r="BM1" s="9"/>
      <c r="BN1" s="9"/>
      <c r="BO1" s="9"/>
      <c r="BP1" s="9" t="s">
        <v>65</v>
      </c>
      <c r="BQ1" s="9"/>
      <c r="BR1" s="9"/>
      <c r="BS1" s="9"/>
      <c r="BT1" s="9" t="s">
        <v>68</v>
      </c>
      <c r="BU1" s="9"/>
      <c r="BV1" s="9"/>
      <c r="BW1" s="9"/>
      <c r="BX1" s="9" t="s">
        <v>70</v>
      </c>
      <c r="BY1" s="9"/>
      <c r="BZ1" s="9"/>
      <c r="CA1" s="9"/>
      <c r="CB1" s="9" t="s">
        <v>73</v>
      </c>
      <c r="CC1" s="9"/>
      <c r="CD1" s="9"/>
      <c r="CE1" s="9"/>
      <c r="CF1" s="9" t="s">
        <v>74</v>
      </c>
      <c r="CG1" s="9"/>
      <c r="CH1" s="9"/>
      <c r="CI1" s="9"/>
      <c r="CJ1" s="9" t="s">
        <v>75</v>
      </c>
      <c r="CK1" s="9"/>
      <c r="CL1" s="9"/>
      <c r="CM1" s="9"/>
      <c r="CN1" s="9" t="s">
        <v>76</v>
      </c>
      <c r="CO1" s="9"/>
      <c r="CP1" s="9"/>
      <c r="CQ1" s="9"/>
      <c r="CR1" s="9" t="s">
        <v>77</v>
      </c>
      <c r="CS1" s="9"/>
      <c r="CT1" s="9"/>
      <c r="CU1" s="9"/>
    </row>
    <row r="2" spans="1:99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4" t="s">
        <v>34</v>
      </c>
      <c r="M2" s="4" t="s">
        <v>35</v>
      </c>
      <c r="N2" s="4" t="s">
        <v>34</v>
      </c>
      <c r="O2" s="4" t="s">
        <v>35</v>
      </c>
      <c r="P2" s="1" t="s">
        <v>10</v>
      </c>
      <c r="Q2" s="1" t="s">
        <v>4</v>
      </c>
      <c r="R2" s="1" t="s">
        <v>3</v>
      </c>
      <c r="S2" s="1" t="s">
        <v>11</v>
      </c>
      <c r="T2" s="1" t="s">
        <v>10</v>
      </c>
      <c r="U2" s="1" t="s">
        <v>4</v>
      </c>
      <c r="V2" s="1" t="s">
        <v>3</v>
      </c>
      <c r="W2" s="1" t="s">
        <v>11</v>
      </c>
      <c r="X2" s="1" t="s">
        <v>10</v>
      </c>
      <c r="Y2" s="1" t="s">
        <v>4</v>
      </c>
      <c r="Z2" s="1" t="s">
        <v>3</v>
      </c>
      <c r="AA2" s="1" t="s">
        <v>11</v>
      </c>
      <c r="AB2" s="1" t="s">
        <v>10</v>
      </c>
      <c r="AC2" s="1" t="s">
        <v>4</v>
      </c>
      <c r="AD2" s="1" t="s">
        <v>3</v>
      </c>
      <c r="AE2" s="1" t="s">
        <v>11</v>
      </c>
      <c r="AF2" s="1" t="s">
        <v>10</v>
      </c>
      <c r="AG2" s="1" t="s">
        <v>4</v>
      </c>
      <c r="AH2" s="1" t="s">
        <v>3</v>
      </c>
      <c r="AI2" s="1" t="s">
        <v>11</v>
      </c>
      <c r="AJ2" s="1" t="s">
        <v>10</v>
      </c>
      <c r="AK2" s="1" t="s">
        <v>4</v>
      </c>
      <c r="AL2" s="1" t="s">
        <v>3</v>
      </c>
      <c r="AM2" s="1" t="s">
        <v>11</v>
      </c>
      <c r="AN2" s="1" t="s">
        <v>10</v>
      </c>
      <c r="AO2" s="1" t="s">
        <v>4</v>
      </c>
      <c r="AP2" s="1" t="s">
        <v>3</v>
      </c>
      <c r="AQ2" s="1" t="s">
        <v>11</v>
      </c>
      <c r="AR2" s="1" t="s">
        <v>10</v>
      </c>
      <c r="AS2" s="1" t="s">
        <v>4</v>
      </c>
      <c r="AT2" s="1" t="s">
        <v>3</v>
      </c>
      <c r="AU2" s="1" t="s">
        <v>11</v>
      </c>
      <c r="AV2" s="1" t="s">
        <v>10</v>
      </c>
      <c r="AW2" s="1" t="s">
        <v>4</v>
      </c>
      <c r="AX2" s="1" t="s">
        <v>3</v>
      </c>
      <c r="AY2" s="1" t="s">
        <v>11</v>
      </c>
      <c r="AZ2" s="1" t="s">
        <v>10</v>
      </c>
      <c r="BA2" s="1" t="s">
        <v>4</v>
      </c>
      <c r="BB2" s="1" t="s">
        <v>3</v>
      </c>
      <c r="BC2" s="1" t="s">
        <v>11</v>
      </c>
      <c r="BD2" s="1" t="s">
        <v>10</v>
      </c>
      <c r="BE2" s="1" t="s">
        <v>4</v>
      </c>
      <c r="BF2" s="1" t="s">
        <v>3</v>
      </c>
      <c r="BG2" s="1" t="s">
        <v>11</v>
      </c>
      <c r="BH2" s="1" t="s">
        <v>10</v>
      </c>
      <c r="BI2" s="1" t="s">
        <v>4</v>
      </c>
      <c r="BJ2" s="1" t="s">
        <v>3</v>
      </c>
      <c r="BK2" s="1" t="s">
        <v>11</v>
      </c>
      <c r="BL2" s="1" t="s">
        <v>10</v>
      </c>
      <c r="BM2" s="1" t="s">
        <v>4</v>
      </c>
      <c r="BN2" s="1" t="s">
        <v>3</v>
      </c>
      <c r="BO2" s="1" t="s">
        <v>11</v>
      </c>
      <c r="BP2" s="1" t="s">
        <v>10</v>
      </c>
      <c r="BQ2" s="1" t="s">
        <v>4</v>
      </c>
      <c r="BR2" s="1" t="s">
        <v>3</v>
      </c>
      <c r="BS2" s="1" t="s">
        <v>11</v>
      </c>
      <c r="BT2" s="1" t="s">
        <v>10</v>
      </c>
      <c r="BU2" s="1" t="s">
        <v>4</v>
      </c>
      <c r="BV2" s="1" t="s">
        <v>3</v>
      </c>
      <c r="BW2" s="1" t="s">
        <v>11</v>
      </c>
      <c r="BX2" s="1" t="s">
        <v>10</v>
      </c>
      <c r="BY2" s="1" t="s">
        <v>4</v>
      </c>
      <c r="BZ2" s="1" t="s">
        <v>3</v>
      </c>
      <c r="CA2" s="1" t="s">
        <v>11</v>
      </c>
      <c r="CB2" s="1" t="s">
        <v>10</v>
      </c>
      <c r="CC2" s="1" t="s">
        <v>4</v>
      </c>
      <c r="CD2" s="1" t="s">
        <v>3</v>
      </c>
      <c r="CE2" s="1" t="s">
        <v>11</v>
      </c>
      <c r="CF2" s="1" t="s">
        <v>10</v>
      </c>
      <c r="CG2" s="1" t="s">
        <v>4</v>
      </c>
      <c r="CH2" s="1" t="s">
        <v>3</v>
      </c>
      <c r="CI2" s="1" t="s">
        <v>11</v>
      </c>
      <c r="CJ2" s="1" t="s">
        <v>10</v>
      </c>
      <c r="CK2" s="1" t="s">
        <v>4</v>
      </c>
      <c r="CL2" s="1" t="s">
        <v>3</v>
      </c>
      <c r="CM2" s="1" t="s">
        <v>11</v>
      </c>
      <c r="CN2" s="1" t="s">
        <v>10</v>
      </c>
      <c r="CO2" s="1" t="s">
        <v>4</v>
      </c>
      <c r="CP2" s="1" t="s">
        <v>3</v>
      </c>
      <c r="CQ2" s="1" t="s">
        <v>11</v>
      </c>
      <c r="CR2" s="1" t="s">
        <v>10</v>
      </c>
      <c r="CS2" s="1" t="s">
        <v>4</v>
      </c>
      <c r="CT2" s="1" t="s">
        <v>3</v>
      </c>
      <c r="CU2" s="1" t="s">
        <v>11</v>
      </c>
    </row>
    <row r="3" spans="1:99" x14ac:dyDescent="0.2">
      <c r="A3" s="1" t="s">
        <v>5</v>
      </c>
      <c r="B3" s="1" t="s">
        <v>24</v>
      </c>
      <c r="C3" s="1" t="s">
        <v>21</v>
      </c>
      <c r="E3" s="1" t="s">
        <v>28</v>
      </c>
      <c r="F3" s="2">
        <v>45972</v>
      </c>
      <c r="G3" s="2">
        <v>45972</v>
      </c>
      <c r="H3" s="2">
        <v>45972</v>
      </c>
      <c r="I3" s="1">
        <v>6.43</v>
      </c>
      <c r="J3" s="1">
        <v>6.49</v>
      </c>
      <c r="K3" s="1">
        <v>6.17</v>
      </c>
      <c r="L3" s="1">
        <f>MAX(P3:CU3)</f>
        <v>7.4</v>
      </c>
      <c r="M3" s="5">
        <f>L3/J3-1</f>
        <v>0.1402157164869029</v>
      </c>
      <c r="N3" s="1">
        <f>MIN(P3:CU3)</f>
        <v>5.38</v>
      </c>
      <c r="O3" s="5">
        <f>1-N3/J3</f>
        <v>0.17103235747303547</v>
      </c>
      <c r="P3" s="1">
        <v>6.96</v>
      </c>
      <c r="Q3" s="1">
        <v>6.99</v>
      </c>
      <c r="R3" s="1">
        <v>6.01</v>
      </c>
      <c r="S3" s="1">
        <v>6.06</v>
      </c>
      <c r="T3" s="3">
        <v>6.4</v>
      </c>
      <c r="U3" s="3">
        <v>7.4</v>
      </c>
      <c r="V3" s="1">
        <v>6.32</v>
      </c>
      <c r="W3" s="1">
        <v>7.17</v>
      </c>
      <c r="X3" s="3">
        <v>7</v>
      </c>
      <c r="Y3" s="3">
        <v>7.05</v>
      </c>
      <c r="Z3" s="3">
        <v>6.14</v>
      </c>
      <c r="AA3" s="3">
        <v>6.34</v>
      </c>
      <c r="AB3" s="3">
        <v>6.1</v>
      </c>
      <c r="AC3" s="3">
        <v>6.6</v>
      </c>
      <c r="AD3" s="1">
        <v>6.02</v>
      </c>
      <c r="AE3" s="1">
        <v>6.06</v>
      </c>
      <c r="AF3" s="1">
        <v>5.96</v>
      </c>
      <c r="AG3" s="1">
        <v>6.04</v>
      </c>
      <c r="AH3" s="1">
        <v>5.38</v>
      </c>
      <c r="AI3" s="1">
        <v>5.57</v>
      </c>
      <c r="AJ3" s="1">
        <v>5.53</v>
      </c>
      <c r="AK3" s="1">
        <v>6.21</v>
      </c>
      <c r="AL3" s="1">
        <v>5.43</v>
      </c>
      <c r="AM3" s="1">
        <v>5.98</v>
      </c>
    </row>
    <row r="4" spans="1:99" x14ac:dyDescent="0.2">
      <c r="A4" s="1" t="s">
        <v>12</v>
      </c>
      <c r="B4" s="1" t="s">
        <v>24</v>
      </c>
      <c r="C4" s="1" t="s">
        <v>21</v>
      </c>
      <c r="E4" s="1" t="s">
        <v>28</v>
      </c>
      <c r="F4" s="2">
        <v>45973</v>
      </c>
      <c r="G4" s="2">
        <v>45973</v>
      </c>
      <c r="H4" s="2">
        <v>45974</v>
      </c>
      <c r="I4" s="1">
        <v>5.9</v>
      </c>
      <c r="J4" s="1">
        <v>5.85</v>
      </c>
      <c r="K4" s="1">
        <v>5.59</v>
      </c>
      <c r="L4" s="1">
        <f t="shared" ref="L4:L26" si="0">MAX(P4:CU4)</f>
        <v>6.02</v>
      </c>
      <c r="M4" s="5">
        <f t="shared" ref="M4:M26" si="1">L4/J4-1</f>
        <v>2.9059829059828957E-2</v>
      </c>
      <c r="N4" s="1">
        <f t="shared" ref="N4:N26" si="2">MIN(P4:CU4)</f>
        <v>5.22</v>
      </c>
      <c r="O4" s="5">
        <f t="shared" ref="O4:O26" si="3">1-N4/J4</f>
        <v>0.10769230769230764</v>
      </c>
      <c r="P4" s="1">
        <v>5.85</v>
      </c>
      <c r="Q4" s="1">
        <v>6.02</v>
      </c>
      <c r="R4" s="1">
        <v>5.78</v>
      </c>
      <c r="S4" s="1">
        <v>5.79</v>
      </c>
      <c r="T4" s="1">
        <v>5.71</v>
      </c>
      <c r="U4" s="1">
        <v>5.72</v>
      </c>
      <c r="V4" s="1">
        <v>5.48</v>
      </c>
      <c r="W4" s="1">
        <v>5.54</v>
      </c>
      <c r="X4" s="3">
        <v>5.38</v>
      </c>
      <c r="Y4" s="3">
        <v>5.53</v>
      </c>
      <c r="Z4" s="3">
        <v>5.36</v>
      </c>
      <c r="AA4" s="3">
        <v>5.41</v>
      </c>
      <c r="AB4" s="1">
        <v>5.39</v>
      </c>
      <c r="AC4" s="1">
        <v>5.52</v>
      </c>
      <c r="AD4" s="1">
        <v>5.27</v>
      </c>
      <c r="AE4" s="1">
        <v>5.33</v>
      </c>
      <c r="AF4" s="1">
        <v>5.31</v>
      </c>
      <c r="AG4" s="1">
        <v>5.37</v>
      </c>
      <c r="AH4" s="1">
        <v>5.22</v>
      </c>
      <c r="AI4" s="1">
        <v>5.32</v>
      </c>
      <c r="AJ4" s="1">
        <v>5.3</v>
      </c>
      <c r="AK4" s="1">
        <v>5.38</v>
      </c>
      <c r="AL4" s="1">
        <v>5.25</v>
      </c>
      <c r="AM4" s="1">
        <v>5.31</v>
      </c>
    </row>
    <row r="5" spans="1:99" x14ac:dyDescent="0.2">
      <c r="A5" s="1" t="s">
        <v>19</v>
      </c>
      <c r="B5" s="1" t="s">
        <v>24</v>
      </c>
      <c r="C5" s="1" t="s">
        <v>22</v>
      </c>
      <c r="E5" s="1" t="s">
        <v>28</v>
      </c>
      <c r="F5" s="2">
        <v>45974</v>
      </c>
      <c r="G5" s="2">
        <v>45974</v>
      </c>
      <c r="H5" s="2">
        <v>45979</v>
      </c>
      <c r="I5" s="1">
        <v>377.47</v>
      </c>
      <c r="J5" s="1">
        <v>379</v>
      </c>
      <c r="K5" s="1">
        <v>356</v>
      </c>
      <c r="L5" s="1">
        <f t="shared" si="0"/>
        <v>385.22</v>
      </c>
      <c r="M5" s="5">
        <f t="shared" si="1"/>
        <v>1.6411609498680813E-2</v>
      </c>
      <c r="N5" s="1">
        <f t="shared" si="2"/>
        <v>348.44</v>
      </c>
      <c r="O5" s="5">
        <f t="shared" si="3"/>
        <v>8.0633245382585761E-2</v>
      </c>
      <c r="P5" s="1">
        <v>375.99</v>
      </c>
      <c r="Q5" s="1">
        <v>381.5</v>
      </c>
      <c r="R5" s="1">
        <v>365.52</v>
      </c>
      <c r="S5" s="1">
        <v>368.36</v>
      </c>
      <c r="T5" s="1">
        <v>363.03</v>
      </c>
      <c r="U5" s="1">
        <v>374.04</v>
      </c>
      <c r="V5" s="1">
        <v>363.02</v>
      </c>
      <c r="W5" s="1">
        <v>365.82</v>
      </c>
      <c r="X5" s="3">
        <v>378</v>
      </c>
      <c r="Y5" s="3">
        <v>385.22</v>
      </c>
      <c r="Z5" s="3">
        <v>373.32</v>
      </c>
      <c r="AA5" s="3">
        <v>376.63</v>
      </c>
      <c r="AB5" s="1">
        <v>362.46</v>
      </c>
      <c r="AC5" s="1">
        <v>366.38</v>
      </c>
      <c r="AD5" s="1">
        <v>355</v>
      </c>
      <c r="AE5" s="1">
        <v>363.92</v>
      </c>
      <c r="AF5" s="1">
        <v>361.67</v>
      </c>
      <c r="AG5" s="1">
        <v>362.01</v>
      </c>
      <c r="AH5" s="1">
        <v>348.5</v>
      </c>
      <c r="AI5" s="1">
        <v>353.79</v>
      </c>
      <c r="AJ5" s="1">
        <v>361.85</v>
      </c>
      <c r="AK5" s="1">
        <v>364.97</v>
      </c>
      <c r="AL5" s="1">
        <v>348.44</v>
      </c>
      <c r="AM5" s="1">
        <v>349.29</v>
      </c>
    </row>
    <row r="6" spans="1:99" x14ac:dyDescent="0.2">
      <c r="A6" s="1" t="s">
        <v>25</v>
      </c>
      <c r="B6" s="1" t="s">
        <v>48</v>
      </c>
      <c r="C6" s="1" t="s">
        <v>26</v>
      </c>
      <c r="D6" s="1" t="s">
        <v>45</v>
      </c>
      <c r="E6" s="1" t="s">
        <v>28</v>
      </c>
      <c r="F6" s="2">
        <v>45975</v>
      </c>
      <c r="G6" s="2">
        <v>45975</v>
      </c>
      <c r="H6" s="2">
        <v>46007</v>
      </c>
      <c r="I6" s="1">
        <v>18.68</v>
      </c>
      <c r="J6" s="1">
        <v>18.690000000000001</v>
      </c>
      <c r="K6" s="1">
        <v>17.579999999999998</v>
      </c>
      <c r="L6" s="1">
        <f t="shared" si="0"/>
        <v>19.45</v>
      </c>
      <c r="M6" s="5">
        <f t="shared" si="1"/>
        <v>4.0663456393793318E-2</v>
      </c>
      <c r="N6" s="1">
        <f t="shared" si="2"/>
        <v>17.600000000000001</v>
      </c>
      <c r="O6" s="5">
        <f t="shared" si="3"/>
        <v>5.8319957196361627E-2</v>
      </c>
      <c r="P6" s="1">
        <v>18.61</v>
      </c>
      <c r="Q6" s="1">
        <v>19.07</v>
      </c>
      <c r="R6" s="1">
        <v>18.57</v>
      </c>
      <c r="S6" s="1">
        <v>18.93</v>
      </c>
      <c r="T6" s="3">
        <v>19</v>
      </c>
      <c r="U6" s="1">
        <v>19.45</v>
      </c>
      <c r="V6" s="1">
        <v>18.809999999999999</v>
      </c>
      <c r="W6" s="3">
        <v>18.899999999999999</v>
      </c>
      <c r="X6" s="1">
        <v>18.5</v>
      </c>
      <c r="Y6" s="1">
        <v>18.79</v>
      </c>
      <c r="Z6" s="1">
        <v>18.13</v>
      </c>
      <c r="AA6" s="1">
        <v>18.7</v>
      </c>
      <c r="AB6" s="1">
        <v>18.72</v>
      </c>
      <c r="AC6" s="1">
        <v>18.850000000000001</v>
      </c>
      <c r="AD6" s="1">
        <v>18.54</v>
      </c>
      <c r="AE6" s="1">
        <v>18.73</v>
      </c>
      <c r="AF6" s="1">
        <v>18.7</v>
      </c>
      <c r="AG6" s="1">
        <v>18.97</v>
      </c>
      <c r="AH6" s="1">
        <v>17.600000000000001</v>
      </c>
      <c r="AI6" s="1">
        <v>17.68</v>
      </c>
      <c r="AJ6" s="1">
        <v>17.63</v>
      </c>
      <c r="AK6" s="1">
        <v>18.37</v>
      </c>
      <c r="AL6" s="1">
        <v>17.63</v>
      </c>
      <c r="AM6" s="1">
        <v>18.149999999999999</v>
      </c>
      <c r="AN6" s="1">
        <v>18.38</v>
      </c>
      <c r="AO6" s="1">
        <v>18.55</v>
      </c>
      <c r="AP6" s="1">
        <v>18.25</v>
      </c>
      <c r="AQ6" s="1">
        <v>18.45</v>
      </c>
      <c r="AR6" s="1">
        <v>18.82</v>
      </c>
      <c r="AS6" s="1">
        <v>18.88</v>
      </c>
      <c r="AT6" s="1">
        <v>18.260000000000002</v>
      </c>
      <c r="AU6" s="1">
        <v>18.420000000000002</v>
      </c>
      <c r="AV6" s="1">
        <v>18.350000000000001</v>
      </c>
      <c r="AW6" s="1">
        <v>18.36</v>
      </c>
      <c r="AX6" s="1">
        <v>17.98</v>
      </c>
      <c r="AY6" s="1">
        <v>17.989999999999998</v>
      </c>
      <c r="AZ6" s="1">
        <v>18.16</v>
      </c>
      <c r="BA6" s="1">
        <v>18.59</v>
      </c>
      <c r="BB6" s="1">
        <v>18.07</v>
      </c>
      <c r="BC6" s="1">
        <v>18.45</v>
      </c>
      <c r="BD6" s="1">
        <v>18.45</v>
      </c>
      <c r="BE6" s="1">
        <v>18.600000000000001</v>
      </c>
      <c r="BF6" s="1">
        <v>18.25</v>
      </c>
      <c r="BG6" s="1">
        <v>18.440000000000001</v>
      </c>
      <c r="BH6" s="1">
        <v>18.41</v>
      </c>
      <c r="BI6" s="1">
        <v>18.48</v>
      </c>
      <c r="BJ6" s="1">
        <v>18.14</v>
      </c>
      <c r="BK6" s="1">
        <v>18.48</v>
      </c>
      <c r="BL6" s="1">
        <v>18.260000000000002</v>
      </c>
      <c r="BM6" s="1">
        <v>18.55</v>
      </c>
      <c r="BN6" s="1">
        <v>18.260000000000002</v>
      </c>
      <c r="BO6" s="1">
        <v>18.309999999999999</v>
      </c>
      <c r="BP6" s="1">
        <v>18.46</v>
      </c>
      <c r="BQ6" s="1">
        <v>18.809999999999999</v>
      </c>
      <c r="BR6" s="1">
        <v>18.39</v>
      </c>
      <c r="BS6" s="1">
        <v>18.72</v>
      </c>
      <c r="BT6" s="1">
        <v>18.89</v>
      </c>
      <c r="BU6" s="1">
        <v>18.920000000000002</v>
      </c>
      <c r="BV6" s="1">
        <v>18.55</v>
      </c>
      <c r="BW6" s="1">
        <v>18.579999999999998</v>
      </c>
      <c r="BX6" s="1">
        <v>18.600000000000001</v>
      </c>
      <c r="BY6" s="1">
        <v>18.649999999999999</v>
      </c>
      <c r="BZ6" s="1">
        <v>18.420000000000002</v>
      </c>
      <c r="CA6" s="1">
        <v>18.59</v>
      </c>
      <c r="CB6" s="1">
        <v>18.41</v>
      </c>
      <c r="CC6" s="1">
        <v>18.48</v>
      </c>
      <c r="CD6" s="1">
        <v>18.02</v>
      </c>
      <c r="CE6" s="1">
        <v>18.38</v>
      </c>
      <c r="CF6" s="1">
        <v>18.36</v>
      </c>
      <c r="CG6" s="1">
        <v>18.39</v>
      </c>
      <c r="CH6" s="1">
        <v>18.13</v>
      </c>
      <c r="CI6" s="1">
        <v>18.149999999999999</v>
      </c>
      <c r="CJ6" s="1">
        <v>17.95</v>
      </c>
      <c r="CK6" s="1">
        <v>18.25</v>
      </c>
      <c r="CL6" s="1">
        <v>17.78</v>
      </c>
      <c r="CM6" s="1">
        <v>18.2</v>
      </c>
      <c r="CN6" s="1">
        <v>18.48</v>
      </c>
      <c r="CO6" s="1">
        <v>18.61</v>
      </c>
      <c r="CP6" s="1">
        <v>18.16</v>
      </c>
      <c r="CQ6" s="1">
        <v>18.22</v>
      </c>
      <c r="CR6" s="1">
        <v>18.2</v>
      </c>
      <c r="CS6" s="1">
        <v>18.260000000000002</v>
      </c>
      <c r="CT6" s="1">
        <v>17.84</v>
      </c>
      <c r="CU6" s="1">
        <v>17.88</v>
      </c>
    </row>
    <row r="7" spans="1:99" x14ac:dyDescent="0.2">
      <c r="A7" s="1" t="s">
        <v>29</v>
      </c>
      <c r="M7" s="5"/>
      <c r="O7" s="5"/>
    </row>
    <row r="8" spans="1:99" x14ac:dyDescent="0.2">
      <c r="A8" s="1" t="s">
        <v>30</v>
      </c>
      <c r="B8" s="1" t="s">
        <v>49</v>
      </c>
      <c r="C8" s="1" t="s">
        <v>26</v>
      </c>
      <c r="D8" s="1" t="s">
        <v>50</v>
      </c>
      <c r="E8" s="1" t="s">
        <v>31</v>
      </c>
      <c r="F8" s="2">
        <v>45976</v>
      </c>
      <c r="I8" s="1">
        <v>191.71</v>
      </c>
      <c r="J8" s="1">
        <v>215</v>
      </c>
      <c r="L8" s="1">
        <f t="shared" si="0"/>
        <v>202.6</v>
      </c>
      <c r="M8" s="5">
        <f t="shared" si="1"/>
        <v>-5.7674418604651168E-2</v>
      </c>
      <c r="N8" s="1">
        <f t="shared" si="2"/>
        <v>168.22</v>
      </c>
      <c r="O8" s="5">
        <f t="shared" si="3"/>
        <v>0.21758139534883725</v>
      </c>
      <c r="P8" s="1">
        <v>190.8</v>
      </c>
      <c r="Q8" s="1">
        <v>196.4</v>
      </c>
      <c r="R8" s="1">
        <v>188.04</v>
      </c>
      <c r="S8" s="1">
        <v>191.78</v>
      </c>
      <c r="T8" s="1">
        <v>189.03</v>
      </c>
      <c r="U8" s="1">
        <v>191.84</v>
      </c>
      <c r="V8" s="1">
        <v>182.89</v>
      </c>
      <c r="W8" s="1">
        <v>187</v>
      </c>
      <c r="X8" s="1">
        <v>187.93</v>
      </c>
      <c r="Y8" s="1">
        <v>192.35</v>
      </c>
      <c r="Z8" s="1">
        <v>184.67</v>
      </c>
      <c r="AA8" s="1">
        <v>188.78</v>
      </c>
      <c r="AB8" s="1">
        <v>198.11</v>
      </c>
      <c r="AC8" s="1">
        <v>202.6</v>
      </c>
      <c r="AD8" s="1">
        <v>175.43</v>
      </c>
      <c r="AE8" s="1">
        <v>176.45</v>
      </c>
      <c r="AF8" s="1">
        <v>175.97</v>
      </c>
      <c r="AG8" s="1">
        <v>179</v>
      </c>
      <c r="AH8" s="1">
        <v>168.22</v>
      </c>
      <c r="AI8" s="1">
        <v>178.26</v>
      </c>
      <c r="AJ8" s="1">
        <v>183.05</v>
      </c>
      <c r="AK8" s="1">
        <v>196.52</v>
      </c>
      <c r="AL8" s="1">
        <v>182.18</v>
      </c>
      <c r="AM8" s="1">
        <v>194.7</v>
      </c>
    </row>
    <row r="9" spans="1:99" x14ac:dyDescent="0.2">
      <c r="A9" s="1" t="s">
        <v>36</v>
      </c>
      <c r="B9" s="1" t="s">
        <v>24</v>
      </c>
      <c r="C9" s="1" t="s">
        <v>21</v>
      </c>
      <c r="D9" s="1" t="s">
        <v>50</v>
      </c>
      <c r="E9" s="1" t="s">
        <v>31</v>
      </c>
      <c r="F9" s="2">
        <v>45979</v>
      </c>
      <c r="G9" s="6">
        <v>45981</v>
      </c>
      <c r="H9" s="6">
        <v>45981</v>
      </c>
      <c r="I9" s="7">
        <v>186.3</v>
      </c>
      <c r="J9" s="8">
        <v>195.66</v>
      </c>
      <c r="K9" s="1">
        <v>185.98</v>
      </c>
      <c r="L9" s="1">
        <f t="shared" si="0"/>
        <v>196</v>
      </c>
      <c r="M9" s="5">
        <f t="shared" si="1"/>
        <v>1.7377082694469692E-3</v>
      </c>
      <c r="N9" s="1">
        <f t="shared" si="2"/>
        <v>169.55</v>
      </c>
      <c r="O9" s="5">
        <f t="shared" si="3"/>
        <v>0.13344577328017981</v>
      </c>
      <c r="P9" s="1">
        <v>183.38</v>
      </c>
      <c r="Q9" s="1">
        <v>184.8</v>
      </c>
      <c r="R9" s="1">
        <v>179.85</v>
      </c>
      <c r="S9" s="1">
        <v>181.36</v>
      </c>
      <c r="T9" s="1">
        <v>184.79</v>
      </c>
      <c r="U9" s="1">
        <v>187.86</v>
      </c>
      <c r="V9" s="1">
        <v>182.83</v>
      </c>
      <c r="W9" s="1">
        <v>186.52</v>
      </c>
      <c r="X9" s="1">
        <v>195.95</v>
      </c>
      <c r="Y9" s="1">
        <v>196</v>
      </c>
      <c r="Z9" s="1">
        <v>179.85</v>
      </c>
      <c r="AA9" s="1">
        <v>180.64</v>
      </c>
      <c r="AB9" s="1">
        <v>181.24</v>
      </c>
      <c r="AC9" s="1">
        <v>184.56</v>
      </c>
      <c r="AD9" s="1">
        <v>172.93</v>
      </c>
      <c r="AE9" s="1">
        <v>178.88</v>
      </c>
      <c r="AF9" s="1">
        <v>179.49</v>
      </c>
      <c r="AG9" s="1">
        <v>183.5</v>
      </c>
      <c r="AH9" s="1">
        <v>176.48</v>
      </c>
      <c r="AI9" s="1">
        <v>182.55</v>
      </c>
      <c r="AJ9" s="1">
        <v>174.91</v>
      </c>
      <c r="AK9" s="1">
        <v>178.16</v>
      </c>
      <c r="AL9" s="1">
        <v>169.55</v>
      </c>
      <c r="AM9" s="1">
        <v>177.82</v>
      </c>
    </row>
    <row r="10" spans="1:99" x14ac:dyDescent="0.2">
      <c r="A10" s="1" t="s">
        <v>37</v>
      </c>
      <c r="B10" s="1" t="s">
        <v>80</v>
      </c>
      <c r="C10" s="1" t="s">
        <v>21</v>
      </c>
      <c r="D10" s="1" t="s">
        <v>50</v>
      </c>
      <c r="E10" s="1" t="s">
        <v>28</v>
      </c>
      <c r="F10" s="2">
        <v>45980</v>
      </c>
      <c r="G10" s="2">
        <v>45980</v>
      </c>
      <c r="H10" s="2">
        <v>46010</v>
      </c>
      <c r="I10" s="1">
        <v>266.83</v>
      </c>
      <c r="J10" s="1">
        <v>266.62</v>
      </c>
      <c r="K10" s="1">
        <v>272.35000000000002</v>
      </c>
      <c r="L10" s="1">
        <f t="shared" si="0"/>
        <v>288.62</v>
      </c>
      <c r="M10" s="5">
        <f t="shared" si="1"/>
        <v>8.251444002700481E-2</v>
      </c>
      <c r="N10" s="1">
        <f t="shared" si="2"/>
        <v>265.5</v>
      </c>
      <c r="O10" s="5">
        <f t="shared" si="3"/>
        <v>4.2007351286474925E-3</v>
      </c>
      <c r="P10" s="1">
        <v>265.52</v>
      </c>
      <c r="Q10" s="1">
        <v>272.20999999999998</v>
      </c>
      <c r="R10" s="1">
        <v>265.5</v>
      </c>
      <c r="S10" s="1">
        <v>268.56</v>
      </c>
      <c r="T10" s="1">
        <v>270.83</v>
      </c>
      <c r="U10" s="1">
        <v>275.43</v>
      </c>
      <c r="V10" s="1">
        <v>265.92</v>
      </c>
      <c r="W10" s="1">
        <v>266.25</v>
      </c>
      <c r="X10" s="1">
        <v>265.95</v>
      </c>
      <c r="Y10" s="1">
        <v>273.33</v>
      </c>
      <c r="Z10" s="1">
        <v>265.67</v>
      </c>
      <c r="AA10" s="1">
        <v>271.49</v>
      </c>
      <c r="AB10" s="1">
        <v>270.89999999999998</v>
      </c>
      <c r="AC10" s="1">
        <v>277</v>
      </c>
      <c r="AD10" s="1">
        <v>270.89999999999998</v>
      </c>
      <c r="AE10" s="1">
        <v>275.92</v>
      </c>
      <c r="AF10" s="1">
        <v>275.27</v>
      </c>
      <c r="AG10" s="1">
        <v>280.38</v>
      </c>
      <c r="AH10" s="1">
        <v>275.25</v>
      </c>
      <c r="AI10" s="1">
        <v>276.97000000000003</v>
      </c>
      <c r="AJ10" s="1">
        <v>276.95999999999998</v>
      </c>
      <c r="AK10" s="1">
        <v>279.52999999999997</v>
      </c>
      <c r="AL10" s="1">
        <v>276.63</v>
      </c>
      <c r="AM10" s="1">
        <v>277.55</v>
      </c>
      <c r="AN10" s="1">
        <v>277.26</v>
      </c>
      <c r="AO10" s="1">
        <v>279</v>
      </c>
      <c r="AP10" s="1">
        <v>275.99</v>
      </c>
      <c r="AQ10" s="1">
        <v>278.85000000000002</v>
      </c>
      <c r="AR10" s="1">
        <v>278.01</v>
      </c>
      <c r="AS10" s="1">
        <v>283.42</v>
      </c>
      <c r="AT10" s="1">
        <v>276.14</v>
      </c>
      <c r="AU10" s="1">
        <v>283.10000000000002</v>
      </c>
      <c r="AV10" s="1">
        <v>283</v>
      </c>
      <c r="AW10" s="1">
        <v>287.39999999999998</v>
      </c>
      <c r="AX10" s="1">
        <v>282.63</v>
      </c>
      <c r="AY10" s="1">
        <v>286.19</v>
      </c>
      <c r="AZ10" s="1">
        <v>286.2</v>
      </c>
      <c r="BA10" s="1">
        <v>288.62</v>
      </c>
      <c r="BB10" s="1">
        <v>283.3</v>
      </c>
      <c r="BC10" s="1">
        <v>284.14999999999998</v>
      </c>
      <c r="BD10" s="1">
        <v>284.10000000000002</v>
      </c>
      <c r="BE10" s="1">
        <v>284.73</v>
      </c>
      <c r="BF10" s="1">
        <v>278.58999999999997</v>
      </c>
      <c r="BG10" s="1">
        <v>280.7</v>
      </c>
      <c r="BH10" s="1">
        <v>280.54000000000002</v>
      </c>
      <c r="BI10" s="1">
        <v>281.14</v>
      </c>
      <c r="BJ10" s="1">
        <v>278.05</v>
      </c>
      <c r="BK10" s="1">
        <v>278.77999999999997</v>
      </c>
      <c r="BL10" s="1">
        <v>278.13</v>
      </c>
      <c r="BM10" s="1">
        <v>279.67</v>
      </c>
      <c r="BN10" s="1">
        <v>276.14999999999998</v>
      </c>
      <c r="BO10" s="1">
        <v>277.89</v>
      </c>
      <c r="BP10" s="1">
        <v>278.16000000000003</v>
      </c>
      <c r="BQ10" s="1">
        <v>280.02999999999997</v>
      </c>
      <c r="BR10" s="1">
        <v>276.92</v>
      </c>
      <c r="BS10" s="1">
        <v>277.18</v>
      </c>
      <c r="BT10" s="1">
        <v>277.75</v>
      </c>
      <c r="BU10" s="1">
        <v>279.75</v>
      </c>
      <c r="BV10" s="1">
        <v>276.44</v>
      </c>
      <c r="BW10" s="1">
        <v>278.77999999999997</v>
      </c>
      <c r="BX10" s="1">
        <v>279.10000000000002</v>
      </c>
      <c r="BY10" s="1">
        <v>279.58999999999997</v>
      </c>
      <c r="BZ10" s="1">
        <v>273.81</v>
      </c>
      <c r="CA10" s="1">
        <v>278.02999999999997</v>
      </c>
      <c r="CB10" s="1">
        <v>277.89999999999998</v>
      </c>
      <c r="CC10" s="1">
        <v>279.22000000000003</v>
      </c>
      <c r="CD10" s="1">
        <v>276.82</v>
      </c>
      <c r="CE10" s="1">
        <v>278.27999999999997</v>
      </c>
      <c r="CF10" s="1">
        <v>280.14999999999998</v>
      </c>
      <c r="CG10" s="1">
        <v>280.14999999999998</v>
      </c>
      <c r="CH10" s="1">
        <v>272.83999999999997</v>
      </c>
      <c r="CI10" s="1">
        <v>274.11</v>
      </c>
      <c r="CJ10" s="1">
        <v>272.82</v>
      </c>
      <c r="CK10" s="1">
        <v>275.5</v>
      </c>
      <c r="CL10" s="1">
        <v>271.79000000000002</v>
      </c>
      <c r="CM10" s="1">
        <v>274.61</v>
      </c>
      <c r="CN10" s="1">
        <v>275.01</v>
      </c>
      <c r="CO10" s="1">
        <v>276.16000000000003</v>
      </c>
      <c r="CP10" s="1">
        <v>271.64</v>
      </c>
      <c r="CQ10" s="1">
        <v>271.83999999999997</v>
      </c>
      <c r="CR10" s="1">
        <v>273.61</v>
      </c>
      <c r="CS10" s="1">
        <v>273.63</v>
      </c>
      <c r="CT10" s="1">
        <v>266.95</v>
      </c>
      <c r="CU10" s="1">
        <v>272.19</v>
      </c>
    </row>
    <row r="11" spans="1:99" x14ac:dyDescent="0.2">
      <c r="A11" s="1" t="s">
        <v>38</v>
      </c>
      <c r="B11" s="1" t="s">
        <v>48</v>
      </c>
      <c r="C11" s="1" t="s">
        <v>39</v>
      </c>
      <c r="D11" s="1" t="s">
        <v>50</v>
      </c>
      <c r="E11" s="1" t="s">
        <v>28</v>
      </c>
      <c r="F11" s="2">
        <v>45981</v>
      </c>
      <c r="G11" s="2">
        <v>45981</v>
      </c>
      <c r="H11" s="2">
        <v>45985</v>
      </c>
      <c r="I11" s="3">
        <v>23.4</v>
      </c>
      <c r="J11" s="1">
        <v>25.67</v>
      </c>
      <c r="K11" s="1">
        <v>28.27</v>
      </c>
      <c r="L11" s="1">
        <f t="shared" si="0"/>
        <v>35.1</v>
      </c>
      <c r="M11" s="5">
        <f t="shared" si="1"/>
        <v>0.36735488897545765</v>
      </c>
      <c r="N11" s="1">
        <f t="shared" si="2"/>
        <v>24.56</v>
      </c>
      <c r="O11" s="5">
        <f t="shared" si="3"/>
        <v>4.3241137514608563E-2</v>
      </c>
      <c r="P11" s="1">
        <v>25.69</v>
      </c>
      <c r="Q11" s="1">
        <v>27.78</v>
      </c>
      <c r="R11" s="1">
        <v>24.56</v>
      </c>
      <c r="S11" s="1">
        <v>26.14</v>
      </c>
      <c r="T11" s="1">
        <v>25.54</v>
      </c>
      <c r="U11" s="1">
        <v>27.62</v>
      </c>
      <c r="V11" s="1">
        <v>24.61</v>
      </c>
      <c r="W11" s="1">
        <v>27.5</v>
      </c>
      <c r="X11" s="1">
        <v>27.61</v>
      </c>
      <c r="Y11" s="1">
        <v>30.42</v>
      </c>
      <c r="Z11" s="1">
        <v>27.37</v>
      </c>
      <c r="AA11" s="1">
        <v>29.96</v>
      </c>
      <c r="AB11" s="1">
        <v>29.71</v>
      </c>
      <c r="AC11" s="1">
        <v>32.19</v>
      </c>
      <c r="AD11" s="1">
        <v>29.7</v>
      </c>
      <c r="AE11" s="1">
        <v>31.78</v>
      </c>
      <c r="AF11" s="1">
        <v>31.9</v>
      </c>
      <c r="AG11" s="1">
        <v>32.6</v>
      </c>
      <c r="AH11" s="1">
        <v>31.17</v>
      </c>
      <c r="AI11" s="1">
        <v>32.159999999999997</v>
      </c>
      <c r="AJ11" s="1">
        <v>32.49</v>
      </c>
      <c r="AK11" s="1">
        <v>33.619999999999997</v>
      </c>
      <c r="AL11" s="1">
        <v>32.03</v>
      </c>
      <c r="AM11" s="1">
        <v>33.409999999999997</v>
      </c>
      <c r="AN11" s="1">
        <v>33.409999999999997</v>
      </c>
      <c r="AO11" s="1">
        <v>35.1</v>
      </c>
      <c r="AP11" s="1">
        <v>33.19</v>
      </c>
      <c r="AQ11" s="1">
        <v>33.520000000000003</v>
      </c>
      <c r="AR11" s="1">
        <v>33.46</v>
      </c>
      <c r="AS11" s="1">
        <v>34.409999999999997</v>
      </c>
      <c r="AT11" s="1">
        <v>31.41</v>
      </c>
      <c r="AU11" s="1">
        <v>31.47</v>
      </c>
      <c r="AV11" s="1">
        <v>31.53</v>
      </c>
      <c r="AW11" s="1">
        <v>31.9</v>
      </c>
      <c r="AX11" s="1">
        <v>29.26</v>
      </c>
      <c r="AY11" s="1">
        <v>31.34</v>
      </c>
      <c r="AZ11" s="1">
        <v>31.37</v>
      </c>
      <c r="BA11" s="1">
        <v>31.65</v>
      </c>
      <c r="BB11" s="1">
        <v>30.65</v>
      </c>
      <c r="BC11" s="1">
        <v>31.49</v>
      </c>
      <c r="BD11" s="1">
        <v>31.31</v>
      </c>
      <c r="BE11" s="1">
        <v>31.86</v>
      </c>
      <c r="BF11" s="1">
        <v>30.75</v>
      </c>
      <c r="BG11" s="1">
        <v>30.76</v>
      </c>
      <c r="BH11" s="1">
        <v>31.41</v>
      </c>
      <c r="BI11" s="1">
        <v>31.49</v>
      </c>
      <c r="BJ11" s="1">
        <v>30.01</v>
      </c>
      <c r="BK11" s="1">
        <v>30.75</v>
      </c>
    </row>
    <row r="12" spans="1:99" x14ac:dyDescent="0.2">
      <c r="A12" s="1" t="s">
        <v>40</v>
      </c>
      <c r="B12" s="1" t="s">
        <v>24</v>
      </c>
      <c r="C12" s="1" t="s">
        <v>21</v>
      </c>
      <c r="D12" s="1" t="s">
        <v>45</v>
      </c>
      <c r="E12" s="1" t="s">
        <v>28</v>
      </c>
      <c r="F12" s="2">
        <v>45982</v>
      </c>
      <c r="G12" s="2">
        <v>45982</v>
      </c>
      <c r="H12" s="2">
        <v>46010</v>
      </c>
      <c r="I12" s="1">
        <v>42.81</v>
      </c>
      <c r="J12" s="1">
        <v>42.72</v>
      </c>
      <c r="K12" s="1">
        <v>45.41</v>
      </c>
      <c r="L12" s="1">
        <f t="shared" si="0"/>
        <v>45.8</v>
      </c>
      <c r="M12" s="5">
        <f t="shared" si="1"/>
        <v>7.2097378277153457E-2</v>
      </c>
      <c r="N12" s="1">
        <f t="shared" si="2"/>
        <v>41.17</v>
      </c>
      <c r="O12" s="5">
        <f t="shared" si="3"/>
        <v>3.628277153558046E-2</v>
      </c>
      <c r="P12" s="1">
        <v>42.85</v>
      </c>
      <c r="Q12" s="1">
        <v>43.31</v>
      </c>
      <c r="R12" s="1">
        <v>42.75</v>
      </c>
      <c r="S12" s="1">
        <v>43.04</v>
      </c>
      <c r="T12" s="1">
        <v>43</v>
      </c>
      <c r="U12" s="1">
        <v>43.25</v>
      </c>
      <c r="V12" s="1">
        <v>42.65</v>
      </c>
      <c r="W12" s="1">
        <v>43.02</v>
      </c>
      <c r="X12" s="1">
        <v>43.06</v>
      </c>
      <c r="Y12" s="1">
        <v>43.62</v>
      </c>
      <c r="Z12" s="1">
        <v>42.95</v>
      </c>
      <c r="AA12" s="1">
        <v>43.3</v>
      </c>
      <c r="AB12" s="1">
        <v>43.3</v>
      </c>
      <c r="AC12" s="1">
        <v>43.75</v>
      </c>
      <c r="AD12" s="1">
        <v>43.22</v>
      </c>
      <c r="AE12" s="1">
        <v>43.3</v>
      </c>
      <c r="AF12" s="1">
        <v>43.49</v>
      </c>
      <c r="AG12" s="1">
        <v>43.73</v>
      </c>
      <c r="AH12" s="1">
        <v>43.42</v>
      </c>
      <c r="AI12" s="1">
        <v>43.53</v>
      </c>
      <c r="AJ12" s="1">
        <v>43.27</v>
      </c>
      <c r="AK12" s="1">
        <v>43.9</v>
      </c>
      <c r="AL12" s="1">
        <v>43.03</v>
      </c>
      <c r="AM12" s="1">
        <v>43.8</v>
      </c>
      <c r="AN12" s="1">
        <v>43.75</v>
      </c>
      <c r="AO12" s="1">
        <v>43.87</v>
      </c>
      <c r="AP12" s="1">
        <v>42.99</v>
      </c>
      <c r="AQ12" s="1">
        <v>43.26</v>
      </c>
      <c r="AR12" s="1">
        <v>43.26</v>
      </c>
      <c r="AS12" s="1">
        <v>43.8</v>
      </c>
      <c r="AT12" s="1">
        <v>43.1</v>
      </c>
      <c r="AU12" s="1">
        <v>43.72</v>
      </c>
      <c r="AV12" s="1">
        <v>43.52</v>
      </c>
      <c r="AW12" s="1">
        <v>43.67</v>
      </c>
      <c r="AX12" s="1">
        <v>42.51</v>
      </c>
      <c r="AY12" s="1">
        <v>42.77</v>
      </c>
      <c r="AZ12" s="1">
        <v>42.01</v>
      </c>
      <c r="BA12" s="1">
        <v>42.57</v>
      </c>
      <c r="BB12" s="1">
        <v>41.78</v>
      </c>
      <c r="BC12" s="1">
        <v>41.89</v>
      </c>
      <c r="BD12" s="1">
        <v>41.81</v>
      </c>
      <c r="BE12" s="1">
        <v>41.99</v>
      </c>
      <c r="BF12" s="1">
        <v>41.46</v>
      </c>
      <c r="BG12" s="1">
        <v>41.85</v>
      </c>
      <c r="BH12" s="1">
        <v>41.87</v>
      </c>
      <c r="BI12" s="1">
        <v>42.12</v>
      </c>
      <c r="BJ12" s="1">
        <v>41.17</v>
      </c>
      <c r="BK12" s="1">
        <v>41.33</v>
      </c>
      <c r="BL12" s="1">
        <v>41.52</v>
      </c>
      <c r="BM12" s="1">
        <v>41.91</v>
      </c>
      <c r="BN12" s="1">
        <v>41.39</v>
      </c>
      <c r="BO12" s="1">
        <v>41.89</v>
      </c>
      <c r="BP12" s="1">
        <v>42.05</v>
      </c>
      <c r="BQ12" s="1">
        <v>42.2</v>
      </c>
      <c r="BR12" s="1">
        <v>41.85</v>
      </c>
      <c r="BS12" s="1">
        <v>42.04</v>
      </c>
      <c r="BT12" s="1">
        <v>42.74</v>
      </c>
      <c r="BU12" s="1">
        <v>43.93</v>
      </c>
      <c r="BV12" s="1">
        <v>42.6</v>
      </c>
      <c r="BW12" s="1">
        <v>43.49</v>
      </c>
      <c r="BX12" s="1">
        <v>43.65</v>
      </c>
      <c r="BY12" s="1">
        <v>44.11</v>
      </c>
      <c r="BZ12" s="1">
        <v>42</v>
      </c>
      <c r="CA12" s="1">
        <v>44.03</v>
      </c>
      <c r="CB12" s="1">
        <v>44.07</v>
      </c>
      <c r="CC12" s="1">
        <v>44.29</v>
      </c>
      <c r="CD12" s="1">
        <v>43.56</v>
      </c>
      <c r="CE12" s="1">
        <v>44.25</v>
      </c>
      <c r="CF12" s="1">
        <v>44.29</v>
      </c>
      <c r="CG12" s="1">
        <v>45.6</v>
      </c>
      <c r="CH12" s="1">
        <v>44.26</v>
      </c>
      <c r="CI12" s="1">
        <v>45.49</v>
      </c>
      <c r="CJ12" s="1">
        <v>45.38</v>
      </c>
      <c r="CK12" s="1">
        <v>45.8</v>
      </c>
      <c r="CL12" s="1">
        <v>45.17</v>
      </c>
      <c r="CM12" s="1">
        <v>45.43</v>
      </c>
    </row>
    <row r="13" spans="1:99" x14ac:dyDescent="0.2">
      <c r="A13" s="1" t="s">
        <v>41</v>
      </c>
      <c r="M13" s="5"/>
      <c r="O13" s="5"/>
    </row>
    <row r="14" spans="1:99" x14ac:dyDescent="0.2">
      <c r="A14" s="1" t="s">
        <v>42</v>
      </c>
      <c r="B14" s="1" t="s">
        <v>24</v>
      </c>
      <c r="C14" s="1" t="s">
        <v>43</v>
      </c>
      <c r="D14" s="1" t="s">
        <v>45</v>
      </c>
      <c r="E14" s="1" t="s">
        <v>28</v>
      </c>
      <c r="F14" s="2">
        <v>45985</v>
      </c>
      <c r="G14" s="2">
        <v>45985</v>
      </c>
      <c r="H14" s="2">
        <v>45993</v>
      </c>
      <c r="I14" s="1" t="s">
        <v>47</v>
      </c>
      <c r="J14" s="1">
        <v>79.33</v>
      </c>
      <c r="K14" s="1">
        <v>82.82</v>
      </c>
      <c r="L14" s="1">
        <f t="shared" si="0"/>
        <v>83.27</v>
      </c>
      <c r="M14" s="5">
        <f t="shared" si="1"/>
        <v>4.9665952350939069E-2</v>
      </c>
      <c r="N14" s="1">
        <f t="shared" si="2"/>
        <v>78.63</v>
      </c>
      <c r="O14" s="5">
        <f t="shared" si="3"/>
        <v>8.8239001638724668E-3</v>
      </c>
      <c r="P14" s="1">
        <v>78.89</v>
      </c>
      <c r="Q14" s="1">
        <v>80.010000000000005</v>
      </c>
      <c r="R14" s="1">
        <v>78.7</v>
      </c>
      <c r="S14" s="1">
        <v>79.77</v>
      </c>
      <c r="T14" s="1">
        <v>79.38</v>
      </c>
      <c r="U14" s="1">
        <v>81.19</v>
      </c>
      <c r="V14" s="1">
        <v>79.3</v>
      </c>
      <c r="W14" s="1">
        <v>80.87</v>
      </c>
      <c r="X14" s="1">
        <v>80.81</v>
      </c>
      <c r="Y14" s="1">
        <v>80.86</v>
      </c>
      <c r="Z14" s="1">
        <v>78.63</v>
      </c>
      <c r="AA14" s="1">
        <v>80.55</v>
      </c>
      <c r="AB14" s="1">
        <v>80.67</v>
      </c>
      <c r="AC14" s="1">
        <v>81.36</v>
      </c>
      <c r="AD14" s="1">
        <v>80.36</v>
      </c>
      <c r="AE14" s="1">
        <v>81.13</v>
      </c>
      <c r="AF14" s="1">
        <v>80.489999999999995</v>
      </c>
      <c r="AG14" s="1">
        <v>82.1</v>
      </c>
      <c r="AH14" s="1">
        <v>80.430000000000007</v>
      </c>
      <c r="AI14" s="1">
        <v>81.819999999999993</v>
      </c>
      <c r="AJ14" s="1">
        <v>82.51</v>
      </c>
      <c r="AK14" s="1">
        <v>83.27</v>
      </c>
      <c r="AL14" s="1">
        <v>82</v>
      </c>
      <c r="AM14" s="1">
        <v>82.94</v>
      </c>
    </row>
    <row r="15" spans="1:99" x14ac:dyDescent="0.2">
      <c r="A15" s="1" t="s">
        <v>51</v>
      </c>
      <c r="B15" s="1" t="s">
        <v>48</v>
      </c>
      <c r="C15" s="1" t="s">
        <v>21</v>
      </c>
      <c r="D15" s="1" t="s">
        <v>50</v>
      </c>
      <c r="E15" s="8" t="s">
        <v>28</v>
      </c>
      <c r="F15" s="2">
        <v>45986</v>
      </c>
      <c r="G15" s="2">
        <v>45986</v>
      </c>
      <c r="H15" s="2">
        <v>45989</v>
      </c>
      <c r="I15" s="1">
        <v>35.729999999999997</v>
      </c>
      <c r="J15" s="1">
        <v>35.69</v>
      </c>
      <c r="K15" s="1">
        <v>38.92</v>
      </c>
      <c r="L15" s="1">
        <f t="shared" si="0"/>
        <v>44.02</v>
      </c>
      <c r="M15" s="5">
        <f t="shared" si="1"/>
        <v>0.23339871112356425</v>
      </c>
      <c r="N15" s="1">
        <f t="shared" si="2"/>
        <v>34.68</v>
      </c>
      <c r="O15" s="5">
        <f t="shared" si="3"/>
        <v>2.8299243485570114E-2</v>
      </c>
      <c r="P15" s="1">
        <v>35.549999999999997</v>
      </c>
      <c r="Q15" s="1">
        <v>36.130000000000003</v>
      </c>
      <c r="R15" s="1">
        <v>34.68</v>
      </c>
      <c r="S15" s="1">
        <v>35.83</v>
      </c>
      <c r="T15" s="1">
        <v>36.200000000000003</v>
      </c>
      <c r="U15" s="1">
        <v>37.24</v>
      </c>
      <c r="V15" s="1">
        <v>36.130000000000003</v>
      </c>
      <c r="W15" s="1">
        <v>36.81</v>
      </c>
      <c r="X15" s="1">
        <v>37.4</v>
      </c>
      <c r="Y15" s="1">
        <v>40.590000000000003</v>
      </c>
      <c r="Z15" s="1">
        <v>37.340000000000003</v>
      </c>
      <c r="AA15" s="1">
        <v>40.56</v>
      </c>
      <c r="AB15" s="1">
        <v>39.86</v>
      </c>
      <c r="AC15" s="1">
        <v>40.380000000000003</v>
      </c>
      <c r="AD15" s="1">
        <v>39.6</v>
      </c>
      <c r="AE15" s="1">
        <v>40.01</v>
      </c>
      <c r="AF15" s="1">
        <v>40.47</v>
      </c>
      <c r="AG15" s="1">
        <v>43.68</v>
      </c>
      <c r="AH15" s="1">
        <v>40.049999999999997</v>
      </c>
      <c r="AI15" s="1">
        <v>43.47</v>
      </c>
      <c r="AJ15" s="1">
        <v>43.49</v>
      </c>
      <c r="AK15" s="1">
        <v>44.02</v>
      </c>
      <c r="AL15" s="1">
        <v>42.51</v>
      </c>
      <c r="AM15" s="1">
        <v>43.76</v>
      </c>
      <c r="AN15" s="1">
        <v>43.26</v>
      </c>
      <c r="AO15" s="1">
        <v>43.28</v>
      </c>
      <c r="AP15" s="1">
        <v>40.14</v>
      </c>
      <c r="AQ15" s="1">
        <v>40.5</v>
      </c>
      <c r="AR15" s="1">
        <v>41.16</v>
      </c>
      <c r="AS15" s="1">
        <v>42.83</v>
      </c>
      <c r="AT15" s="1">
        <v>41.15</v>
      </c>
      <c r="AU15" s="1">
        <v>41.41</v>
      </c>
    </row>
    <row r="16" spans="1:99" x14ac:dyDescent="0.2">
      <c r="A16" s="1" t="s">
        <v>13</v>
      </c>
      <c r="B16" s="1" t="s">
        <v>48</v>
      </c>
      <c r="C16" s="1" t="s">
        <v>21</v>
      </c>
      <c r="D16" s="1" t="s">
        <v>45</v>
      </c>
      <c r="E16" s="1" t="s">
        <v>28</v>
      </c>
      <c r="F16" s="2">
        <v>45987</v>
      </c>
      <c r="G16" s="2">
        <v>45987</v>
      </c>
      <c r="H16" s="2">
        <v>46020</v>
      </c>
      <c r="I16" s="1">
        <v>25.8</v>
      </c>
      <c r="J16" s="1">
        <v>25.88</v>
      </c>
      <c r="K16" s="1">
        <v>24.71</v>
      </c>
      <c r="L16" s="1">
        <f t="shared" si="0"/>
        <v>26.07</v>
      </c>
      <c r="M16" s="5">
        <f t="shared" si="1"/>
        <v>7.3415765069553274E-3</v>
      </c>
      <c r="N16" s="1">
        <f t="shared" si="2"/>
        <v>24.01</v>
      </c>
      <c r="O16" s="5">
        <f t="shared" si="3"/>
        <v>7.2256568778979791E-2</v>
      </c>
      <c r="P16" s="1">
        <v>25.83</v>
      </c>
      <c r="Q16" s="1">
        <v>26.07</v>
      </c>
      <c r="R16" s="1">
        <v>25.8</v>
      </c>
      <c r="S16" s="1">
        <v>25.82</v>
      </c>
      <c r="T16" s="1">
        <v>25.82</v>
      </c>
      <c r="U16" s="1">
        <v>26.02</v>
      </c>
      <c r="V16" s="1">
        <v>25.76</v>
      </c>
      <c r="W16" s="1">
        <v>26.02</v>
      </c>
      <c r="X16" s="1">
        <v>25.95</v>
      </c>
      <c r="Y16" s="1">
        <v>25.97</v>
      </c>
      <c r="Z16" s="1">
        <v>25.55</v>
      </c>
      <c r="AA16" s="1">
        <v>25.79</v>
      </c>
      <c r="AB16" s="1">
        <v>25.83</v>
      </c>
      <c r="AC16" s="1">
        <v>25.87</v>
      </c>
      <c r="AD16" s="1">
        <v>25.45</v>
      </c>
      <c r="AE16" s="1">
        <v>25.52</v>
      </c>
      <c r="AF16" s="1">
        <v>25.56</v>
      </c>
      <c r="AG16" s="1">
        <v>25.82</v>
      </c>
      <c r="AH16" s="1">
        <v>25.31</v>
      </c>
      <c r="AI16" s="1">
        <v>25.32</v>
      </c>
      <c r="AJ16" s="1">
        <v>25.37</v>
      </c>
      <c r="AK16" s="1">
        <v>25.56</v>
      </c>
      <c r="AL16" s="1">
        <v>25.23</v>
      </c>
      <c r="AM16" s="1">
        <v>25.39</v>
      </c>
      <c r="AN16" s="1">
        <v>25.36</v>
      </c>
      <c r="AO16" s="1">
        <v>25.64</v>
      </c>
      <c r="AP16" s="1">
        <v>25.25</v>
      </c>
      <c r="AQ16" s="1">
        <v>25.28</v>
      </c>
      <c r="AR16" s="1">
        <v>25.34</v>
      </c>
      <c r="AS16" s="1">
        <v>25.34</v>
      </c>
      <c r="AT16" s="1">
        <v>24.69</v>
      </c>
      <c r="AU16" s="1">
        <v>24.84</v>
      </c>
      <c r="AV16" s="1">
        <v>24.84</v>
      </c>
      <c r="AW16" s="1">
        <v>24.99</v>
      </c>
      <c r="AX16" s="1">
        <v>24.36</v>
      </c>
      <c r="AY16" s="1">
        <v>24.51</v>
      </c>
      <c r="AZ16" s="1">
        <v>24.56</v>
      </c>
      <c r="BA16" s="1">
        <v>24.6</v>
      </c>
      <c r="BB16" s="1">
        <v>24.28</v>
      </c>
      <c r="BC16" s="1">
        <v>24.39</v>
      </c>
      <c r="BD16" s="1">
        <v>24.46</v>
      </c>
      <c r="BE16" s="1">
        <v>24.71</v>
      </c>
      <c r="BF16" s="1">
        <v>24.27</v>
      </c>
      <c r="BG16" s="1">
        <v>24.3</v>
      </c>
      <c r="BH16" s="1">
        <v>24.39</v>
      </c>
      <c r="BI16" s="1">
        <v>24.81</v>
      </c>
      <c r="BJ16" s="1">
        <v>24.27</v>
      </c>
      <c r="BK16" s="1">
        <v>24.58</v>
      </c>
      <c r="BL16" s="1">
        <v>24.49</v>
      </c>
      <c r="BM16" s="1">
        <v>24.63</v>
      </c>
      <c r="BN16" s="1">
        <v>24.22</v>
      </c>
      <c r="BO16" s="1">
        <v>24.31</v>
      </c>
      <c r="BP16" s="1">
        <v>24.36</v>
      </c>
      <c r="BQ16" s="1">
        <v>24.39</v>
      </c>
      <c r="BR16" s="1">
        <v>24.01</v>
      </c>
      <c r="BS16" s="1">
        <v>24.07</v>
      </c>
      <c r="BT16" s="1">
        <v>24.11</v>
      </c>
      <c r="BU16" s="1">
        <v>24.45</v>
      </c>
      <c r="BV16" s="1">
        <v>24.08</v>
      </c>
      <c r="BW16" s="1">
        <v>24.36</v>
      </c>
      <c r="BX16" s="1">
        <v>24.31</v>
      </c>
      <c r="BY16" s="1">
        <v>24.55</v>
      </c>
      <c r="BZ16" s="1">
        <v>24.23</v>
      </c>
      <c r="CA16" s="1">
        <v>24.26</v>
      </c>
      <c r="CB16" s="1">
        <v>24.21</v>
      </c>
      <c r="CC16" s="1">
        <v>24.28</v>
      </c>
      <c r="CD16" s="1">
        <v>24.02</v>
      </c>
      <c r="CE16" s="1">
        <v>24.15</v>
      </c>
      <c r="CF16" s="1">
        <v>24.15</v>
      </c>
      <c r="CG16" s="1">
        <v>24.45</v>
      </c>
      <c r="CH16" s="1">
        <v>24.09</v>
      </c>
      <c r="CI16" s="1">
        <v>24.3</v>
      </c>
      <c r="CJ16" s="1">
        <v>24.28</v>
      </c>
      <c r="CK16" s="1">
        <v>24.53</v>
      </c>
      <c r="CL16" s="1">
        <v>24.26</v>
      </c>
      <c r="CM16" s="1">
        <v>24.46</v>
      </c>
      <c r="CN16" s="1">
        <v>24.37</v>
      </c>
      <c r="CO16" s="1">
        <v>24.71</v>
      </c>
      <c r="CP16" s="1">
        <v>24.37</v>
      </c>
      <c r="CQ16" s="1">
        <v>24.66</v>
      </c>
      <c r="CR16" s="1">
        <v>24.61</v>
      </c>
      <c r="CS16" s="1">
        <v>24.77</v>
      </c>
      <c r="CT16" s="1">
        <v>24.59</v>
      </c>
      <c r="CU16" s="1">
        <v>24.65</v>
      </c>
    </row>
    <row r="17" spans="1:71" x14ac:dyDescent="0.2">
      <c r="A17" s="1" t="s">
        <v>54</v>
      </c>
      <c r="B17" s="1" t="s">
        <v>24</v>
      </c>
      <c r="C17" s="1" t="s">
        <v>21</v>
      </c>
      <c r="D17" s="1" t="s">
        <v>50</v>
      </c>
      <c r="E17" s="1" t="s">
        <v>31</v>
      </c>
      <c r="F17" s="2">
        <v>45989</v>
      </c>
      <c r="G17" s="2">
        <v>45993</v>
      </c>
      <c r="H17" s="2">
        <v>45994</v>
      </c>
      <c r="I17" s="1">
        <v>19.61</v>
      </c>
      <c r="J17" s="1">
        <v>20.582000000000001</v>
      </c>
      <c r="K17" s="1">
        <v>19.53</v>
      </c>
      <c r="L17" s="1">
        <f t="shared" si="0"/>
        <v>21.38</v>
      </c>
      <c r="M17" s="5">
        <f t="shared" si="1"/>
        <v>3.8771742299096301E-2</v>
      </c>
      <c r="N17" s="1">
        <f t="shared" si="2"/>
        <v>19.010000000000002</v>
      </c>
      <c r="O17" s="5">
        <f t="shared" si="3"/>
        <v>7.6377417160625738E-2</v>
      </c>
      <c r="P17" s="1">
        <v>19.57</v>
      </c>
      <c r="Q17" s="1">
        <v>19.96</v>
      </c>
      <c r="R17" s="1">
        <v>19.399999999999999</v>
      </c>
      <c r="S17" s="1">
        <v>19.739999999999998</v>
      </c>
      <c r="T17" s="1">
        <v>19.350000000000001</v>
      </c>
      <c r="U17" s="1">
        <v>19.899999999999999</v>
      </c>
      <c r="V17" s="1">
        <v>19.010000000000002</v>
      </c>
      <c r="W17" s="1">
        <v>19.88</v>
      </c>
      <c r="X17" s="1">
        <v>19.989999999999998</v>
      </c>
      <c r="Y17" s="1">
        <v>21.38</v>
      </c>
      <c r="Z17" s="1">
        <v>19.86</v>
      </c>
      <c r="AA17" s="1">
        <v>20.53</v>
      </c>
      <c r="AB17" s="1">
        <v>20.52</v>
      </c>
      <c r="AC17" s="1">
        <v>20.58</v>
      </c>
      <c r="AD17" s="1">
        <v>19.47</v>
      </c>
      <c r="AE17" s="1">
        <v>19.73</v>
      </c>
      <c r="AF17" s="1">
        <v>19.62</v>
      </c>
      <c r="AG17" s="1">
        <v>19.809999999999999</v>
      </c>
      <c r="AH17" s="1">
        <v>19.2</v>
      </c>
      <c r="AI17" s="1">
        <v>19.579999999999998</v>
      </c>
      <c r="AJ17" s="1">
        <v>19.61</v>
      </c>
      <c r="AK17" s="1">
        <v>20.11</v>
      </c>
      <c r="AL17" s="1">
        <v>19.34</v>
      </c>
      <c r="AM17" s="1">
        <v>20.079999999999998</v>
      </c>
      <c r="AN17" s="1">
        <v>20.149999999999999</v>
      </c>
      <c r="AO17" s="1">
        <v>20.18</v>
      </c>
      <c r="AP17" s="1">
        <v>19.63</v>
      </c>
      <c r="AQ17" s="1">
        <v>19.88</v>
      </c>
    </row>
    <row r="18" spans="1:71" x14ac:dyDescent="0.2">
      <c r="A18" s="1" t="s">
        <v>59</v>
      </c>
      <c r="F18" s="2"/>
      <c r="G18" s="2"/>
      <c r="M18" s="5"/>
      <c r="O18" s="5"/>
    </row>
    <row r="19" spans="1:71" x14ac:dyDescent="0.2">
      <c r="A19" s="1" t="s">
        <v>56</v>
      </c>
      <c r="B19" s="1" t="s">
        <v>24</v>
      </c>
      <c r="C19" s="1" t="s">
        <v>57</v>
      </c>
      <c r="D19" s="1" t="s">
        <v>50</v>
      </c>
      <c r="E19" s="1" t="s">
        <v>28</v>
      </c>
      <c r="F19" s="2">
        <v>45992</v>
      </c>
      <c r="G19" s="2">
        <v>45992</v>
      </c>
      <c r="H19" s="2">
        <v>45993</v>
      </c>
      <c r="J19" s="1">
        <v>214.68</v>
      </c>
      <c r="K19" s="1">
        <v>204.5</v>
      </c>
      <c r="L19" s="1">
        <f t="shared" si="0"/>
        <v>244.19</v>
      </c>
      <c r="M19" s="5">
        <f t="shared" si="1"/>
        <v>0.13746040618595123</v>
      </c>
      <c r="N19" s="1">
        <f t="shared" si="2"/>
        <v>187.7</v>
      </c>
      <c r="O19" s="5">
        <f t="shared" si="3"/>
        <v>0.12567542388671515</v>
      </c>
      <c r="P19" s="1">
        <v>211.84</v>
      </c>
      <c r="Q19" s="1">
        <v>215.3</v>
      </c>
      <c r="R19" s="1">
        <v>205.24</v>
      </c>
      <c r="S19" s="1">
        <v>210.17</v>
      </c>
      <c r="T19" s="1">
        <v>211.75</v>
      </c>
      <c r="U19" s="1">
        <v>217</v>
      </c>
      <c r="V19" s="1">
        <v>192.8</v>
      </c>
      <c r="W19" s="1">
        <v>205.35</v>
      </c>
      <c r="X19" s="1">
        <v>196.7</v>
      </c>
      <c r="Y19" s="1">
        <v>199.18</v>
      </c>
      <c r="Z19" s="1">
        <v>187.7</v>
      </c>
      <c r="AA19" s="1">
        <v>194.38</v>
      </c>
      <c r="AB19" s="1">
        <v>192.33</v>
      </c>
      <c r="AC19" s="1">
        <v>214.99</v>
      </c>
      <c r="AD19" s="1">
        <v>189.68</v>
      </c>
      <c r="AE19" s="1">
        <v>213.31</v>
      </c>
      <c r="AF19" s="1">
        <v>212.4</v>
      </c>
      <c r="AG19" s="1">
        <v>229.45</v>
      </c>
      <c r="AH19" s="1">
        <v>211.25</v>
      </c>
      <c r="AI19" s="1">
        <v>228.47</v>
      </c>
      <c r="AJ19" s="1">
        <v>235.66</v>
      </c>
      <c r="AK19" s="1">
        <v>238.86</v>
      </c>
      <c r="AL19" s="1">
        <v>215.6</v>
      </c>
      <c r="AM19" s="1">
        <v>225.47</v>
      </c>
      <c r="AN19" s="1">
        <v>222.27</v>
      </c>
      <c r="AO19" s="1">
        <v>224.33</v>
      </c>
      <c r="AP19" s="1">
        <v>213.5</v>
      </c>
      <c r="AQ19" s="1">
        <v>219.46</v>
      </c>
      <c r="AR19" s="1">
        <v>218</v>
      </c>
      <c r="AS19" s="1">
        <v>234.17</v>
      </c>
      <c r="AT19" s="1">
        <v>215.2</v>
      </c>
      <c r="AU19" s="1">
        <v>232.86</v>
      </c>
      <c r="AV19" s="1">
        <v>230</v>
      </c>
      <c r="AW19" s="1">
        <v>244.19</v>
      </c>
      <c r="AX19" s="1">
        <v>217.67</v>
      </c>
      <c r="AY19" s="1">
        <v>241.61</v>
      </c>
      <c r="AZ19" s="1">
        <v>232.11</v>
      </c>
      <c r="BA19" s="1">
        <v>236</v>
      </c>
      <c r="BB19" s="1">
        <v>204.8</v>
      </c>
      <c r="BC19" s="1">
        <v>206.18</v>
      </c>
      <c r="BD19" s="1">
        <v>214.45</v>
      </c>
      <c r="BE19" s="1">
        <v>217</v>
      </c>
      <c r="BF19" s="1">
        <v>200.34</v>
      </c>
      <c r="BG19" s="1">
        <v>201.87</v>
      </c>
      <c r="BH19" s="1">
        <v>201.13</v>
      </c>
      <c r="BI19" s="1">
        <v>210.5</v>
      </c>
      <c r="BJ19" s="1">
        <v>199.5</v>
      </c>
      <c r="BK19" s="1">
        <v>209.31</v>
      </c>
      <c r="BL19" s="1">
        <v>215.99</v>
      </c>
      <c r="BM19" s="1">
        <v>221.99</v>
      </c>
      <c r="BN19" s="1">
        <v>205.52</v>
      </c>
      <c r="BO19" s="1">
        <v>206.83</v>
      </c>
      <c r="BP19" s="1">
        <v>222.74</v>
      </c>
      <c r="BQ19" s="1">
        <v>231</v>
      </c>
      <c r="BR19" s="1">
        <v>214</v>
      </c>
      <c r="BS19" s="1">
        <v>219.46</v>
      </c>
    </row>
    <row r="20" spans="1:71" x14ac:dyDescent="0.2">
      <c r="A20" s="1" t="s">
        <v>60</v>
      </c>
      <c r="B20" s="1" t="s">
        <v>24</v>
      </c>
      <c r="C20" s="1" t="s">
        <v>21</v>
      </c>
      <c r="D20" s="1" t="s">
        <v>50</v>
      </c>
      <c r="E20" s="1" t="s">
        <v>28</v>
      </c>
      <c r="F20" s="2">
        <v>45993</v>
      </c>
      <c r="G20" s="2">
        <v>45993</v>
      </c>
      <c r="H20" s="2">
        <v>46006</v>
      </c>
      <c r="I20" s="1">
        <v>234.5</v>
      </c>
      <c r="J20" s="1">
        <v>234.89</v>
      </c>
      <c r="K20" s="1">
        <v>223.3</v>
      </c>
      <c r="L20" s="1">
        <f t="shared" si="0"/>
        <v>238.97</v>
      </c>
      <c r="M20" s="5">
        <f t="shared" si="1"/>
        <v>1.7369832687641029E-2</v>
      </c>
      <c r="N20" s="1">
        <f t="shared" si="2"/>
        <v>221.5</v>
      </c>
      <c r="O20" s="5">
        <f t="shared" si="3"/>
        <v>5.7005406786155177E-2</v>
      </c>
      <c r="P20" s="1">
        <v>235.01</v>
      </c>
      <c r="Q20" s="1">
        <v>238.97</v>
      </c>
      <c r="R20" s="1">
        <v>233.55</v>
      </c>
      <c r="S20" s="1">
        <v>234.42</v>
      </c>
      <c r="T20" s="1">
        <v>233.35</v>
      </c>
      <c r="U20" s="1">
        <v>233.38</v>
      </c>
      <c r="V20" s="1">
        <v>230.61</v>
      </c>
      <c r="W20" s="1">
        <v>232.38</v>
      </c>
      <c r="X20" s="1">
        <v>232.77</v>
      </c>
      <c r="Y20" s="1">
        <v>233.5</v>
      </c>
      <c r="Z20" s="1">
        <v>226.8</v>
      </c>
      <c r="AA20" s="1">
        <v>229.11</v>
      </c>
      <c r="AB20" s="1">
        <v>230.32</v>
      </c>
      <c r="AC20" s="1">
        <v>231.24</v>
      </c>
      <c r="AD20" s="1">
        <v>228.55</v>
      </c>
      <c r="AE20" s="1">
        <v>229.53</v>
      </c>
      <c r="AF20" s="1">
        <v>229.59</v>
      </c>
      <c r="AG20" s="1">
        <v>230.83</v>
      </c>
      <c r="AH20" s="1">
        <v>226.27</v>
      </c>
      <c r="AI20" s="1">
        <v>226.89</v>
      </c>
      <c r="AJ20" s="1">
        <v>226.84</v>
      </c>
      <c r="AK20" s="1">
        <v>228.57</v>
      </c>
      <c r="AL20" s="1">
        <v>225.11</v>
      </c>
      <c r="AM20" s="1">
        <v>227.92</v>
      </c>
      <c r="AN20" s="1">
        <v>228.81</v>
      </c>
      <c r="AO20" s="1">
        <v>232.42</v>
      </c>
      <c r="AP20" s="1">
        <v>228.46</v>
      </c>
      <c r="AQ20" s="1">
        <v>231.78</v>
      </c>
      <c r="AR20" s="1">
        <v>230.71</v>
      </c>
      <c r="AS20" s="1">
        <v>232.11</v>
      </c>
      <c r="AT20" s="1">
        <v>228.69</v>
      </c>
      <c r="AU20" s="1">
        <v>230.28</v>
      </c>
      <c r="AV20" s="1">
        <v>229.87</v>
      </c>
      <c r="AW20" s="1">
        <v>230.08</v>
      </c>
      <c r="AX20" s="1">
        <v>225.12</v>
      </c>
      <c r="AY20" s="1">
        <v>226.19</v>
      </c>
      <c r="AZ20" s="1">
        <v>227.93</v>
      </c>
      <c r="BA20" s="1">
        <v>227.93</v>
      </c>
      <c r="BB20" s="1">
        <v>221.5</v>
      </c>
      <c r="BC20" s="1">
        <v>222.54</v>
      </c>
    </row>
    <row r="21" spans="1:71" x14ac:dyDescent="0.2">
      <c r="A21" s="1" t="s">
        <v>62</v>
      </c>
      <c r="B21" s="1" t="s">
        <v>24</v>
      </c>
      <c r="C21" s="1" t="s">
        <v>63</v>
      </c>
      <c r="D21" s="1" t="s">
        <v>50</v>
      </c>
      <c r="E21" s="1" t="s">
        <v>28</v>
      </c>
      <c r="F21" s="2">
        <v>45994</v>
      </c>
      <c r="G21" s="2">
        <v>45994</v>
      </c>
      <c r="H21" s="2">
        <v>45994</v>
      </c>
      <c r="I21" s="1">
        <v>104.71</v>
      </c>
      <c r="J21" s="1">
        <v>99.67</v>
      </c>
      <c r="K21" s="1">
        <v>98.6</v>
      </c>
      <c r="L21" s="1">
        <f t="shared" si="0"/>
        <v>102.77</v>
      </c>
      <c r="M21" s="5">
        <f t="shared" si="1"/>
        <v>3.1102638707735553E-2</v>
      </c>
      <c r="N21" s="1">
        <f t="shared" si="2"/>
        <v>87.51</v>
      </c>
      <c r="O21" s="5">
        <f t="shared" si="3"/>
        <v>0.12200260860840773</v>
      </c>
      <c r="P21" s="1">
        <v>100.04</v>
      </c>
      <c r="Q21" s="1">
        <v>102.11</v>
      </c>
      <c r="R21" s="1">
        <v>95.79</v>
      </c>
      <c r="S21" s="1">
        <v>100.2</v>
      </c>
      <c r="T21" s="1">
        <v>99.41</v>
      </c>
      <c r="U21" s="1">
        <v>102.77</v>
      </c>
      <c r="V21" s="1">
        <v>97.18</v>
      </c>
      <c r="W21" s="1">
        <v>98.19</v>
      </c>
      <c r="X21" s="1">
        <v>100.4</v>
      </c>
      <c r="Y21" s="1">
        <v>102.64</v>
      </c>
      <c r="Z21" s="1">
        <v>97.31</v>
      </c>
      <c r="AA21" s="1">
        <v>98.91</v>
      </c>
      <c r="AB21" s="1">
        <v>90.45</v>
      </c>
      <c r="AC21" s="1">
        <v>92.79</v>
      </c>
      <c r="AD21" s="1">
        <v>88.92</v>
      </c>
      <c r="AE21" s="1">
        <v>92</v>
      </c>
      <c r="AF21" s="1">
        <v>91.59</v>
      </c>
      <c r="AG21" s="1">
        <v>91.69</v>
      </c>
      <c r="AH21" s="1">
        <v>88.04</v>
      </c>
      <c r="AI21" s="1">
        <v>88.9</v>
      </c>
      <c r="AJ21" s="1">
        <v>91.33</v>
      </c>
      <c r="AK21" s="1">
        <v>92.85</v>
      </c>
      <c r="AL21" s="1">
        <v>90.15</v>
      </c>
      <c r="AM21" s="1">
        <v>92.47</v>
      </c>
      <c r="AN21" s="1">
        <v>90.98</v>
      </c>
      <c r="AO21" s="1">
        <v>91.74</v>
      </c>
      <c r="AP21" s="1">
        <v>87.51</v>
      </c>
      <c r="AQ21" s="1">
        <v>89.43</v>
      </c>
    </row>
    <row r="22" spans="1:71" x14ac:dyDescent="0.2">
      <c r="A22" s="1" t="s">
        <v>66</v>
      </c>
      <c r="B22" s="1" t="s">
        <v>24</v>
      </c>
      <c r="C22" s="1" t="s">
        <v>21</v>
      </c>
      <c r="D22" s="1" t="s">
        <v>45</v>
      </c>
      <c r="E22" s="1" t="s">
        <v>28</v>
      </c>
      <c r="F22" s="2">
        <v>45996</v>
      </c>
      <c r="G22" s="2">
        <v>45996</v>
      </c>
      <c r="H22" s="2">
        <v>46010</v>
      </c>
      <c r="I22" s="1">
        <v>27.18</v>
      </c>
      <c r="J22" s="1">
        <v>27.28</v>
      </c>
      <c r="K22" s="1">
        <v>30.24</v>
      </c>
      <c r="L22" s="1">
        <f t="shared" si="0"/>
        <v>30.59</v>
      </c>
      <c r="M22" s="5">
        <f t="shared" si="1"/>
        <v>0.12133431085043989</v>
      </c>
      <c r="N22" s="1">
        <f t="shared" si="2"/>
        <v>26.45</v>
      </c>
      <c r="O22" s="5">
        <f t="shared" si="3"/>
        <v>3.0425219941349058E-2</v>
      </c>
      <c r="P22" s="1">
        <v>27.23</v>
      </c>
      <c r="Q22" s="1">
        <v>28.08</v>
      </c>
      <c r="R22" s="1">
        <v>27.21</v>
      </c>
      <c r="S22" s="1">
        <v>27.31</v>
      </c>
      <c r="T22" s="1">
        <v>27.33</v>
      </c>
      <c r="U22" s="1">
        <v>27.34</v>
      </c>
      <c r="V22" s="1">
        <v>26.58</v>
      </c>
      <c r="W22" s="1">
        <v>26.65</v>
      </c>
      <c r="X22" s="1">
        <v>26.65</v>
      </c>
      <c r="Y22" s="1">
        <v>26.93</v>
      </c>
      <c r="Z22" s="1">
        <v>26.45</v>
      </c>
      <c r="AA22" s="1">
        <v>26.79</v>
      </c>
      <c r="AB22" s="1">
        <v>26.88</v>
      </c>
      <c r="AC22" s="1">
        <v>27.7</v>
      </c>
      <c r="AD22" s="1">
        <v>26.77</v>
      </c>
      <c r="AE22" s="1">
        <v>27.58</v>
      </c>
      <c r="AF22" s="1">
        <v>27.65</v>
      </c>
      <c r="AG22" s="1">
        <v>27.73</v>
      </c>
      <c r="AH22" s="1">
        <v>27.14</v>
      </c>
      <c r="AI22" s="1">
        <v>27.6</v>
      </c>
      <c r="AJ22" s="1">
        <v>27.55</v>
      </c>
      <c r="AK22" s="1">
        <v>27.85</v>
      </c>
      <c r="AL22" s="1">
        <v>27.18</v>
      </c>
      <c r="AM22" s="1">
        <v>27.23</v>
      </c>
      <c r="AN22" s="1">
        <v>27.55</v>
      </c>
      <c r="AO22" s="1">
        <v>28.3</v>
      </c>
      <c r="AP22" s="1">
        <v>27.47</v>
      </c>
      <c r="AQ22" s="1">
        <v>28.21</v>
      </c>
      <c r="AR22" s="1">
        <v>28.21</v>
      </c>
      <c r="AS22" s="1">
        <v>29.85</v>
      </c>
      <c r="AT22" s="1">
        <v>27.88</v>
      </c>
      <c r="AU22" s="1">
        <v>29.73</v>
      </c>
      <c r="AV22" s="1">
        <v>29.56</v>
      </c>
      <c r="AW22" s="1">
        <v>30.59</v>
      </c>
      <c r="AX22" s="1">
        <v>29.43</v>
      </c>
      <c r="AY22" s="1">
        <v>30.32</v>
      </c>
      <c r="AZ22" s="1">
        <v>29.92</v>
      </c>
      <c r="BA22" s="1">
        <v>30.43</v>
      </c>
      <c r="BB22" s="1">
        <v>29.74</v>
      </c>
      <c r="BC22" s="1">
        <v>30.27</v>
      </c>
    </row>
    <row r="23" spans="1:71" x14ac:dyDescent="0.2">
      <c r="A23" s="1" t="s">
        <v>67</v>
      </c>
      <c r="B23" s="1" t="s">
        <v>24</v>
      </c>
      <c r="C23" s="1" t="s">
        <v>21</v>
      </c>
      <c r="D23" s="1" t="s">
        <v>50</v>
      </c>
      <c r="E23" s="1" t="s">
        <v>28</v>
      </c>
      <c r="F23" s="2">
        <v>45996</v>
      </c>
      <c r="G23" s="2">
        <v>45996</v>
      </c>
      <c r="H23" s="2">
        <v>45996</v>
      </c>
      <c r="I23" s="1">
        <v>13.58</v>
      </c>
      <c r="J23" s="1">
        <v>13.49</v>
      </c>
      <c r="K23" s="1">
        <v>12.84</v>
      </c>
      <c r="L23" s="1">
        <f t="shared" si="0"/>
        <v>13.56</v>
      </c>
      <c r="M23" s="5">
        <f t="shared" si="1"/>
        <v>5.1890289103040388E-3</v>
      </c>
      <c r="N23" s="1">
        <f t="shared" si="2"/>
        <v>12.51</v>
      </c>
      <c r="O23" s="5">
        <f t="shared" si="3"/>
        <v>7.2646404744254989E-2</v>
      </c>
      <c r="P23" s="1">
        <v>13.53</v>
      </c>
      <c r="Q23" s="1">
        <v>13.56</v>
      </c>
      <c r="R23" s="1">
        <v>12.8</v>
      </c>
      <c r="S23" s="1">
        <v>12.9</v>
      </c>
      <c r="T23" s="1">
        <v>13.04</v>
      </c>
      <c r="U23" s="1">
        <v>13.05</v>
      </c>
      <c r="V23" s="1">
        <v>12.75</v>
      </c>
      <c r="W23" s="1">
        <v>12.81</v>
      </c>
      <c r="X23" s="1">
        <v>12.69</v>
      </c>
      <c r="Y23" s="1">
        <v>12.92</v>
      </c>
      <c r="Z23" s="1">
        <v>12.61</v>
      </c>
      <c r="AA23" s="1">
        <v>12.8</v>
      </c>
      <c r="AB23" s="1">
        <v>13.05</v>
      </c>
      <c r="AC23" s="1">
        <v>13.06</v>
      </c>
      <c r="AD23" s="1">
        <v>12.85</v>
      </c>
      <c r="AE23" s="1">
        <v>12.99</v>
      </c>
      <c r="AF23" s="1">
        <v>13.03</v>
      </c>
      <c r="AG23" s="1">
        <v>13.4</v>
      </c>
      <c r="AH23" s="1">
        <v>13.02</v>
      </c>
      <c r="AI23" s="1">
        <v>13.29</v>
      </c>
      <c r="AJ23" s="1">
        <v>12.68</v>
      </c>
      <c r="AK23" s="1">
        <v>12.83</v>
      </c>
      <c r="AL23" s="1">
        <v>12.51</v>
      </c>
      <c r="AM23" s="1">
        <v>12.69</v>
      </c>
      <c r="AN23" s="1">
        <v>12.79</v>
      </c>
      <c r="AO23" s="1">
        <v>12.82</v>
      </c>
      <c r="AP23" s="1">
        <v>12.67</v>
      </c>
      <c r="AQ23" s="1">
        <v>12.77</v>
      </c>
      <c r="AR23" s="1">
        <v>12.8</v>
      </c>
      <c r="AS23" s="1">
        <v>12.87</v>
      </c>
      <c r="AT23" s="1">
        <v>12.7</v>
      </c>
      <c r="AU23" s="1">
        <v>12.72</v>
      </c>
      <c r="AV23" s="1">
        <v>12.74</v>
      </c>
      <c r="AW23" s="1">
        <v>12.87</v>
      </c>
      <c r="AX23" s="1">
        <v>12.71</v>
      </c>
      <c r="AY23" s="1">
        <v>12.79</v>
      </c>
      <c r="AZ23" s="1">
        <v>12.77</v>
      </c>
      <c r="BA23" s="1">
        <v>12.91</v>
      </c>
      <c r="BB23" s="1">
        <v>12.73</v>
      </c>
      <c r="BC23" s="1">
        <v>12.77</v>
      </c>
    </row>
    <row r="24" spans="1:71" x14ac:dyDescent="0.2">
      <c r="A24" s="1" t="s">
        <v>69</v>
      </c>
      <c r="M24" s="5"/>
      <c r="O24" s="5"/>
    </row>
    <row r="25" spans="1:71" x14ac:dyDescent="0.2">
      <c r="A25" s="1" t="s">
        <v>71</v>
      </c>
      <c r="B25" s="1" t="s">
        <v>49</v>
      </c>
      <c r="C25" s="1" t="s">
        <v>21</v>
      </c>
      <c r="D25" s="1" t="s">
        <v>50</v>
      </c>
      <c r="E25" s="1" t="s">
        <v>72</v>
      </c>
      <c r="F25" s="2">
        <v>46000</v>
      </c>
      <c r="I25" s="1">
        <v>38.4</v>
      </c>
      <c r="J25" s="1">
        <v>38</v>
      </c>
      <c r="L25" s="1">
        <f t="shared" si="0"/>
        <v>40.880000000000003</v>
      </c>
      <c r="M25" s="5">
        <f t="shared" si="1"/>
        <v>7.5789473684210629E-2</v>
      </c>
      <c r="N25" s="1">
        <f t="shared" si="2"/>
        <v>37.49</v>
      </c>
      <c r="O25" s="5">
        <f t="shared" si="3"/>
        <v>1.3421052631578889E-2</v>
      </c>
      <c r="P25" s="1">
        <v>38.1</v>
      </c>
      <c r="Q25" s="1">
        <v>38.69</v>
      </c>
      <c r="R25" s="1">
        <v>38.1</v>
      </c>
      <c r="S25" s="1">
        <v>38.299999999999997</v>
      </c>
      <c r="T25" s="1">
        <v>38.35</v>
      </c>
      <c r="U25" s="1">
        <v>39.99</v>
      </c>
      <c r="V25" s="1">
        <v>38.200000000000003</v>
      </c>
      <c r="W25" s="1">
        <v>39.93</v>
      </c>
      <c r="X25" s="1">
        <v>39.85</v>
      </c>
      <c r="Y25" s="1">
        <v>40.880000000000003</v>
      </c>
      <c r="Z25" s="1">
        <v>39.78</v>
      </c>
      <c r="AA25" s="1">
        <v>40.340000000000003</v>
      </c>
      <c r="AB25" s="1">
        <v>40.549999999999997</v>
      </c>
      <c r="AC25" s="1">
        <v>40.78</v>
      </c>
      <c r="AD25" s="1">
        <v>39.15</v>
      </c>
      <c r="AE25" s="1">
        <v>39.450000000000003</v>
      </c>
      <c r="AF25" s="1">
        <v>39.409999999999997</v>
      </c>
      <c r="AG25" s="1">
        <v>39.5</v>
      </c>
      <c r="AH25" s="1">
        <v>38.520000000000003</v>
      </c>
      <c r="AI25" s="1">
        <v>38.9</v>
      </c>
      <c r="AJ25" s="1">
        <v>38.6</v>
      </c>
      <c r="AK25" s="1">
        <v>38.9</v>
      </c>
      <c r="AL25" s="1">
        <v>37.49</v>
      </c>
      <c r="AM25" s="1">
        <v>37.61</v>
      </c>
    </row>
    <row r="26" spans="1:71" x14ac:dyDescent="0.2">
      <c r="A26" s="1" t="s">
        <v>78</v>
      </c>
      <c r="B26" s="1" t="s">
        <v>24</v>
      </c>
      <c r="C26" s="1" t="s">
        <v>57</v>
      </c>
      <c r="D26" s="1" t="s">
        <v>45</v>
      </c>
      <c r="E26" s="1" t="s">
        <v>79</v>
      </c>
      <c r="F26" s="2">
        <v>46007</v>
      </c>
      <c r="G26" s="2">
        <v>46007</v>
      </c>
      <c r="H26" s="2">
        <v>46009</v>
      </c>
      <c r="J26" s="1">
        <v>13.55</v>
      </c>
      <c r="K26" s="1">
        <v>14.21</v>
      </c>
      <c r="L26" s="1">
        <f t="shared" si="0"/>
        <v>14.24</v>
      </c>
      <c r="M26" s="5">
        <f t="shared" si="1"/>
        <v>5.0922509225092227E-2</v>
      </c>
      <c r="N26" s="1">
        <f t="shared" si="2"/>
        <v>13.36</v>
      </c>
      <c r="O26" s="5">
        <f t="shared" si="3"/>
        <v>1.4022140221402357E-2</v>
      </c>
      <c r="P26" s="1">
        <v>13.36</v>
      </c>
      <c r="Q26" s="1">
        <v>13.86</v>
      </c>
      <c r="R26" s="1">
        <v>13.36</v>
      </c>
      <c r="S26" s="1">
        <v>13.71</v>
      </c>
      <c r="T26" s="1">
        <v>13.71</v>
      </c>
      <c r="U26" s="1">
        <v>13.91</v>
      </c>
      <c r="V26" s="1">
        <v>13.65</v>
      </c>
      <c r="W26" s="1">
        <v>13.7</v>
      </c>
      <c r="X26" s="1">
        <v>13.86</v>
      </c>
      <c r="Y26" s="1">
        <v>14.24</v>
      </c>
      <c r="Z26" s="1">
        <v>13.81</v>
      </c>
      <c r="AA26" s="1">
        <v>14.11</v>
      </c>
      <c r="AB26" s="1">
        <v>14.1</v>
      </c>
      <c r="AC26" s="1">
        <v>14.12</v>
      </c>
      <c r="AD26" s="1">
        <v>13.89</v>
      </c>
      <c r="AE26" s="1">
        <v>13.94</v>
      </c>
      <c r="AF26" s="1">
        <v>13.94</v>
      </c>
      <c r="AG26" s="1">
        <v>13.94</v>
      </c>
      <c r="AH26" s="1">
        <v>13.61</v>
      </c>
      <c r="AI26" s="1">
        <v>13.63</v>
      </c>
      <c r="AJ26" s="1">
        <v>13.56</v>
      </c>
      <c r="AK26" s="1">
        <v>13.66</v>
      </c>
      <c r="AL26" s="1">
        <v>13.37</v>
      </c>
      <c r="AM26" s="1">
        <v>13.62</v>
      </c>
      <c r="AN26" s="1">
        <v>13.57</v>
      </c>
      <c r="AO26" s="1">
        <v>13.7</v>
      </c>
      <c r="AP26" s="1">
        <v>13.56</v>
      </c>
      <c r="AQ26" s="1">
        <v>13.59</v>
      </c>
      <c r="AR26" s="1">
        <v>13.63</v>
      </c>
      <c r="AS26" s="1">
        <v>13.8</v>
      </c>
      <c r="AT26" s="1">
        <v>13.6</v>
      </c>
      <c r="AU26" s="1">
        <v>13.77</v>
      </c>
      <c r="AV26" s="1">
        <v>13.67</v>
      </c>
      <c r="AW26" s="1">
        <v>14.06</v>
      </c>
      <c r="AX26" s="1">
        <v>13.67</v>
      </c>
      <c r="AY26" s="1">
        <v>14.03</v>
      </c>
      <c r="AZ26" s="1">
        <v>14.03</v>
      </c>
      <c r="BA26" s="1">
        <v>14.15</v>
      </c>
      <c r="BB26" s="1">
        <v>13.87</v>
      </c>
      <c r="BC26" s="1">
        <v>13.97</v>
      </c>
    </row>
  </sheetData>
  <mergeCells count="34">
    <mergeCell ref="CR1:CU1"/>
    <mergeCell ref="CN1:CQ1"/>
    <mergeCell ref="B1:B2"/>
    <mergeCell ref="AV1:AY1"/>
    <mergeCell ref="A1:A2"/>
    <mergeCell ref="G1:G2"/>
    <mergeCell ref="J1:J2"/>
    <mergeCell ref="H1:H2"/>
    <mergeCell ref="F1:F2"/>
    <mergeCell ref="I1:I2"/>
    <mergeCell ref="C1:C2"/>
    <mergeCell ref="E1:E2"/>
    <mergeCell ref="D1:D2"/>
    <mergeCell ref="K1:K2"/>
    <mergeCell ref="P1:S1"/>
    <mergeCell ref="T1:W1"/>
    <mergeCell ref="X1:AA1"/>
    <mergeCell ref="L1:M1"/>
    <mergeCell ref="N1:O1"/>
    <mergeCell ref="AR1:AU1"/>
    <mergeCell ref="AN1:AQ1"/>
    <mergeCell ref="AB1:AE1"/>
    <mergeCell ref="AF1:AI1"/>
    <mergeCell ref="AJ1:AM1"/>
    <mergeCell ref="CJ1:CM1"/>
    <mergeCell ref="CF1:CI1"/>
    <mergeCell ref="BD1:BG1"/>
    <mergeCell ref="AZ1:BC1"/>
    <mergeCell ref="BP1:BS1"/>
    <mergeCell ref="BT1:BW1"/>
    <mergeCell ref="CB1:CE1"/>
    <mergeCell ref="BX1:CA1"/>
    <mergeCell ref="BL1:BO1"/>
    <mergeCell ref="BH1:BK1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 Fang</dc:creator>
  <cp:lastModifiedBy>Yufei Fang</cp:lastModifiedBy>
  <dcterms:created xsi:type="dcterms:W3CDTF">2025-11-12T00:13:57Z</dcterms:created>
  <dcterms:modified xsi:type="dcterms:W3CDTF">2025-12-31T00:37:15Z</dcterms:modified>
</cp:coreProperties>
</file>